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13_ncr:1_{EF7D282C-715F-4CFC-B425-2EC35A7CDE12}" xr6:coauthVersionLast="47" xr6:coauthVersionMax="47" xr10:uidLastSave="{00000000-0000-0000-0000-000000000000}"/>
  <bookViews>
    <workbookView xWindow="-120" yWindow="-120" windowWidth="29040" windowHeight="15720" tabRatio="890" xr2:uid="{00000000-000D-0000-FFFF-FFFF00000000}"/>
  </bookViews>
  <sheets>
    <sheet name="入力シート" sheetId="23" r:id="rId1"/>
    <sheet name="名義変更申込書" sheetId="20" r:id="rId2"/>
    <sheet name="入力シート (入力例)" sheetId="27" r:id="rId3"/>
    <sheet name="業種・用途一覧" sheetId="26" r:id="rId4"/>
  </sheets>
  <externalReferences>
    <externalReference r:id="rId5"/>
    <externalReference r:id="rId6"/>
  </externalReferences>
  <definedNames>
    <definedName name="Data">'[1]別紙(連記式)'!$A$6:$BN$35</definedName>
    <definedName name="HTML_CodePage" hidden="1">932</definedName>
    <definedName name="HTML_CON" localSheetId="3" hidden="1">{"'（４）'!$A$1:$I$53"}</definedName>
    <definedName name="HTML_CON" hidden="1">{"'（４）'!$A$1:$I$53"}</definedName>
    <definedName name="HTML_Control" localSheetId="3"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3">業種・用途一覧!$A$1:$G$18</definedName>
    <definedName name="_xlnm.Print_Area" localSheetId="0">入力シート!$B$1:$S$45</definedName>
    <definedName name="_xlnm.Print_Area" localSheetId="2">'入力シート (入力例)'!$B$1:$S$45</definedName>
    <definedName name="_xlnm.Print_Area" localSheetId="1">名義変更申込書!$B$2:$AK$41</definedName>
    <definedName name="usernameTF">"usernameTF"</definedName>
    <definedName name="業種名称">'[2]（選択肢・業種名称）'!$B$4:$B$91</definedName>
    <definedName name="四電op_DB設計_属性情報_List" localSheetId="3">#REF!</definedName>
    <definedName name="四電op_DB設計_属性情報_List">#REF!</definedName>
    <definedName name="集約需要家ID" localSheetId="3">#REF!</definedName>
    <definedName name="集約需要家I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27" l="1"/>
  <c r="E8" i="27"/>
  <c r="L34" i="27"/>
  <c r="L29" i="23"/>
  <c r="L34" i="23"/>
  <c r="M40" i="27" l="1"/>
  <c r="L40" i="27" s="1"/>
  <c r="M39" i="27"/>
  <c r="L39" i="27" s="1"/>
  <c r="L38" i="27"/>
  <c r="L37" i="27"/>
  <c r="L36" i="27"/>
  <c r="L35" i="27"/>
  <c r="L31" i="27"/>
  <c r="L29" i="27"/>
  <c r="L28" i="27"/>
  <c r="L27" i="27"/>
  <c r="L26" i="27"/>
  <c r="L25" i="27"/>
  <c r="L24" i="27"/>
  <c r="L23" i="27"/>
  <c r="L22" i="27"/>
  <c r="L19" i="27"/>
  <c r="L18" i="27"/>
  <c r="L17" i="27"/>
  <c r="L16" i="27"/>
  <c r="L15" i="27"/>
  <c r="L13" i="27"/>
  <c r="M39" i="23" l="1"/>
  <c r="L39" i="23" s="1"/>
  <c r="M40" i="23"/>
  <c r="L40" i="23" s="1"/>
  <c r="N17" i="20" l="1"/>
  <c r="K17" i="20"/>
  <c r="N26" i="20"/>
  <c r="AA25" i="20"/>
  <c r="W25" i="20"/>
  <c r="R21" i="20" l="1"/>
  <c r="I27" i="20"/>
  <c r="I18" i="20"/>
  <c r="AI2" i="20"/>
  <c r="AF2" i="20"/>
  <c r="AB2" i="20"/>
  <c r="S21" i="20" l="1"/>
  <c r="P23" i="20"/>
  <c r="M23" i="20"/>
  <c r="I23" i="20"/>
  <c r="J25" i="20" l="1"/>
  <c r="L36" i="23"/>
  <c r="L13" i="23"/>
  <c r="L19" i="23"/>
  <c r="L26" i="23"/>
  <c r="L31" i="23"/>
  <c r="Z24" i="20" l="1"/>
  <c r="P24" i="20"/>
  <c r="J24" i="20"/>
  <c r="AH17" i="20" l="1"/>
  <c r="AD17" i="20"/>
  <c r="Z17" i="20"/>
  <c r="N16" i="20"/>
  <c r="AH15" i="20"/>
  <c r="AD15" i="20"/>
  <c r="Z15" i="20"/>
  <c r="I15" i="20"/>
  <c r="I14" i="20"/>
  <c r="I13" i="20"/>
  <c r="I12" i="20"/>
  <c r="L27" i="23"/>
  <c r="L25" i="23"/>
  <c r="L24" i="23"/>
  <c r="L23" i="23"/>
  <c r="L22" i="23"/>
  <c r="N11" i="20" l="1"/>
  <c r="AH10" i="20"/>
  <c r="AD10" i="20"/>
  <c r="Z10" i="20"/>
  <c r="I9" i="20"/>
  <c r="I8" i="20"/>
  <c r="I7" i="20"/>
  <c r="AE30" i="20" l="1"/>
  <c r="Q25" i="20" l="1"/>
  <c r="AH26" i="20"/>
  <c r="AD26" i="20"/>
  <c r="Z26" i="20"/>
  <c r="K26" i="20"/>
  <c r="L38" i="23" l="1"/>
  <c r="L37" i="23"/>
  <c r="L35" i="23"/>
  <c r="L28" i="23"/>
  <c r="L18" i="23"/>
  <c r="L17" i="23"/>
  <c r="L16" i="23"/>
  <c r="L15" i="23"/>
  <c r="E44" i="23" l="1"/>
  <c r="E8" i="23"/>
  <c r="I19" i="20"/>
  <c r="AE21" i="20" l="1"/>
  <c r="AD21" i="20"/>
  <c r="AC21" i="20"/>
  <c r="AB21" i="20"/>
  <c r="Z21" i="20"/>
  <c r="Y21" i="20"/>
  <c r="X21" i="20"/>
  <c r="W21" i="20"/>
  <c r="U21" i="20"/>
  <c r="T21" i="20"/>
  <c r="P21" i="20"/>
  <c r="O21" i="20"/>
  <c r="N21" i="20"/>
  <c r="AA22" i="20"/>
  <c r="I22" i="20"/>
</calcChain>
</file>

<file path=xl/sharedStrings.xml><?xml version="1.0" encoding="utf-8"?>
<sst xmlns="http://schemas.openxmlformats.org/spreadsheetml/2006/main" count="415" uniqueCount="217">
  <si>
    <t>業種・用途</t>
    <rPh sb="0" eb="2">
      <t>ギョウシュ</t>
    </rPh>
    <rPh sb="3" eb="5">
      <t>ヨウト</t>
    </rPh>
    <phoneticPr fontId="1"/>
  </si>
  <si>
    <t>供給地点特定番号</t>
    <rPh sb="0" eb="2">
      <t>キョウキュウ</t>
    </rPh>
    <rPh sb="2" eb="4">
      <t>チテン</t>
    </rPh>
    <rPh sb="4" eb="6">
      <t>トクテイ</t>
    </rPh>
    <rPh sb="6" eb="8">
      <t>バンゴウ</t>
    </rPh>
    <phoneticPr fontId="1"/>
  </si>
  <si>
    <t>業 種  ・ 用 途</t>
    <rPh sb="0" eb="1">
      <t>ギョウ</t>
    </rPh>
    <rPh sb="2" eb="3">
      <t>シュ</t>
    </rPh>
    <rPh sb="7" eb="8">
      <t>ヨウ</t>
    </rPh>
    <rPh sb="9" eb="10">
      <t>ト</t>
    </rPh>
    <phoneticPr fontId="1"/>
  </si>
  <si>
    <t>承諾する</t>
    <rPh sb="0" eb="2">
      <t>ショウダク</t>
    </rPh>
    <phoneticPr fontId="1"/>
  </si>
  <si>
    <t>直接入力</t>
    <rPh sb="0" eb="2">
      <t>チョクセツ</t>
    </rPh>
    <rPh sb="2" eb="4">
      <t>ニュウリョク</t>
    </rPh>
    <phoneticPr fontId="4"/>
  </si>
  <si>
    <t>お支払方法</t>
    <rPh sb="1" eb="3">
      <t>シハラ</t>
    </rPh>
    <rPh sb="3" eb="5">
      <t>ホウホウ</t>
    </rPh>
    <phoneticPr fontId="4"/>
  </si>
  <si>
    <t>○</t>
    <phoneticPr fontId="1"/>
  </si>
  <si>
    <t>郵便番号</t>
    <rPh sb="0" eb="4">
      <t>ユウビンバンゴウ</t>
    </rPh>
    <phoneticPr fontId="4"/>
  </si>
  <si>
    <t>住所</t>
    <rPh sb="0" eb="2">
      <t>ジュウショ</t>
    </rPh>
    <phoneticPr fontId="4"/>
  </si>
  <si>
    <t>申込書作成日</t>
    <rPh sb="0" eb="3">
      <t>モウシコミショ</t>
    </rPh>
    <rPh sb="3" eb="6">
      <t>サクセイビ</t>
    </rPh>
    <phoneticPr fontId="4"/>
  </si>
  <si>
    <t>代表者</t>
    <rPh sb="0" eb="3">
      <t>ダイヒョウシャ</t>
    </rPh>
    <phoneticPr fontId="1"/>
  </si>
  <si>
    <t>(メールアドレス)</t>
    <phoneticPr fontId="1"/>
  </si>
  <si>
    <t>-</t>
    <phoneticPr fontId="1"/>
  </si>
  <si>
    <t>（電話番号)</t>
    <rPh sb="1" eb="3">
      <t>デンワ</t>
    </rPh>
    <rPh sb="3" eb="5">
      <t>バンゴウ</t>
    </rPh>
    <phoneticPr fontId="1"/>
  </si>
  <si>
    <t>異動処理</t>
    <rPh sb="0" eb="4">
      <t>イドウショリ</t>
    </rPh>
    <phoneticPr fontId="1"/>
  </si>
  <si>
    <t>供　給　決　裁</t>
    <rPh sb="0" eb="1">
      <t>キョウ</t>
    </rPh>
    <rPh sb="2" eb="3">
      <t>キュウ</t>
    </rPh>
    <rPh sb="4" eb="5">
      <t>ケッ</t>
    </rPh>
    <rPh sb="6" eb="7">
      <t>サイ</t>
    </rPh>
    <phoneticPr fontId="1"/>
  </si>
  <si>
    <t xml:space="preserve"> .  　.</t>
    <phoneticPr fontId="1"/>
  </si>
  <si>
    <t xml:space="preserve"> .    　.</t>
    <phoneticPr fontId="1"/>
  </si>
  <si>
    <t xml:space="preserve"> ．　　　．</t>
    <phoneticPr fontId="1"/>
  </si>
  <si>
    <t>受　　付</t>
    <rPh sb="0" eb="1">
      <t>ウケ</t>
    </rPh>
    <rPh sb="3" eb="4">
      <t>ツキ</t>
    </rPh>
    <phoneticPr fontId="1"/>
  </si>
  <si>
    <t>審　　査</t>
    <rPh sb="0" eb="1">
      <t>シン</t>
    </rPh>
    <rPh sb="3" eb="4">
      <t>サ</t>
    </rPh>
    <phoneticPr fontId="1"/>
  </si>
  <si>
    <t>需要場所</t>
    <rPh sb="0" eb="4">
      <t>ジュヨウバショ</t>
    </rPh>
    <phoneticPr fontId="1"/>
  </si>
  <si>
    <t>四国電力株式会社    御中</t>
    <rPh sb="0" eb="2">
      <t>シコク</t>
    </rPh>
    <rPh sb="12" eb="14">
      <t>オンチュウ</t>
    </rPh>
    <phoneticPr fontId="1"/>
  </si>
  <si>
    <t>ご契約番号</t>
    <rPh sb="1" eb="5">
      <t>ケイヤクバンゴウ</t>
    </rPh>
    <phoneticPr fontId="1"/>
  </si>
  <si>
    <t>お客さま番号</t>
    <rPh sb="1" eb="2">
      <t>キャク</t>
    </rPh>
    <rPh sb="4" eb="6">
      <t>バンゴウ</t>
    </rPh>
    <phoneticPr fontId="1"/>
  </si>
  <si>
    <t>供給地点特定番号（22桁）</t>
    <rPh sb="0" eb="2">
      <t>キョウキュウ</t>
    </rPh>
    <rPh sb="2" eb="4">
      <t>チテン</t>
    </rPh>
    <rPh sb="4" eb="6">
      <t>トクテイ</t>
    </rPh>
    <rPh sb="6" eb="8">
      <t>バンゴウ</t>
    </rPh>
    <rPh sb="11" eb="12">
      <t>ケタ</t>
    </rPh>
    <phoneticPr fontId="4"/>
  </si>
  <si>
    <t>所属・お名前</t>
    <rPh sb="0" eb="2">
      <t>ショゾク</t>
    </rPh>
    <rPh sb="4" eb="6">
      <t>ナマエ</t>
    </rPh>
    <phoneticPr fontId="1"/>
  </si>
  <si>
    <t>電話番号</t>
    <rPh sb="0" eb="4">
      <t>デンワバンゴウ</t>
    </rPh>
    <phoneticPr fontId="1"/>
  </si>
  <si>
    <t>メールアドレス</t>
    <phoneticPr fontId="1"/>
  </si>
  <si>
    <t>需要場所</t>
    <rPh sb="0" eb="2">
      <t>ジュヨウ</t>
    </rPh>
    <rPh sb="2" eb="4">
      <t>バショ</t>
    </rPh>
    <phoneticPr fontId="4"/>
  </si>
  <si>
    <t>－</t>
    <phoneticPr fontId="1"/>
  </si>
  <si>
    <t>－</t>
    <phoneticPr fontId="1"/>
  </si>
  <si>
    <t>日</t>
    <rPh sb="0" eb="1">
      <t>ニチ</t>
    </rPh>
    <phoneticPr fontId="1"/>
  </si>
  <si>
    <t>月</t>
    <rPh sb="0" eb="1">
      <t>ガツ</t>
    </rPh>
    <phoneticPr fontId="1"/>
  </si>
  <si>
    <t>年</t>
    <rPh sb="0" eb="1">
      <t>ネン</t>
    </rPh>
    <phoneticPr fontId="1"/>
  </si>
  <si>
    <t>〒</t>
    <phoneticPr fontId="1"/>
  </si>
  <si>
    <t>-</t>
    <phoneticPr fontId="1"/>
  </si>
  <si>
    <t>-</t>
    <phoneticPr fontId="1"/>
  </si>
  <si>
    <t>-</t>
    <phoneticPr fontId="1"/>
  </si>
  <si>
    <t>-</t>
    <phoneticPr fontId="1"/>
  </si>
  <si>
    <t>承諾する</t>
    <rPh sb="0" eb="2">
      <t>ショウダク</t>
    </rPh>
    <phoneticPr fontId="1"/>
  </si>
  <si>
    <t>四国電力ホームページ（https://www.yonden.co.jp/business/price/plan/index.html）</t>
    <phoneticPr fontId="1"/>
  </si>
  <si>
    <t>郵便物送付先
(請求先住所)</t>
    <rPh sb="0" eb="3">
      <t>ユウビンブツ</t>
    </rPh>
    <rPh sb="3" eb="6">
      <t>ソウフサキ</t>
    </rPh>
    <rPh sb="8" eb="10">
      <t>セイキュウ</t>
    </rPh>
    <rPh sb="10" eb="11">
      <t>サキ</t>
    </rPh>
    <rPh sb="11" eb="13">
      <t>ジュウショ</t>
    </rPh>
    <phoneticPr fontId="4"/>
  </si>
  <si>
    <t>区分</t>
    <rPh sb="0" eb="2">
      <t>クブン</t>
    </rPh>
    <phoneticPr fontId="1"/>
  </si>
  <si>
    <t>契約者住所</t>
    <rPh sb="0" eb="3">
      <t>ケイヤクシャ</t>
    </rPh>
    <rPh sb="3" eb="5">
      <t>ジュウショ</t>
    </rPh>
    <phoneticPr fontId="1"/>
  </si>
  <si>
    <t>担当者</t>
    <rPh sb="0" eb="3">
      <t>タントウシャ</t>
    </rPh>
    <phoneticPr fontId="1"/>
  </si>
  <si>
    <t>支払方法</t>
    <phoneticPr fontId="1"/>
  </si>
  <si>
    <t>契約者名</t>
    <rPh sb="0" eb="3">
      <t>ケイヤクシャ</t>
    </rPh>
    <rPh sb="3" eb="4">
      <t>メイ</t>
    </rPh>
    <phoneticPr fontId="1"/>
  </si>
  <si>
    <t>２．申込内容の入力</t>
    <rPh sb="2" eb="6">
      <t>モウシコミナイヨウ</t>
    </rPh>
    <rPh sb="7" eb="9">
      <t>ニュウリョク</t>
    </rPh>
    <phoneticPr fontId="1"/>
  </si>
  <si>
    <t>四国電力の
契約番号</t>
    <rPh sb="0" eb="4">
      <t>シコクデンリョク</t>
    </rPh>
    <rPh sb="6" eb="8">
      <t>ケイヤク</t>
    </rPh>
    <rPh sb="8" eb="10">
      <t>バンゴウ</t>
    </rPh>
    <phoneticPr fontId="1"/>
  </si>
  <si>
    <t>契約番号(10桁)</t>
    <rPh sb="0" eb="2">
      <t>ケイヤク</t>
    </rPh>
    <rPh sb="2" eb="4">
      <t>バンゴウ</t>
    </rPh>
    <rPh sb="7" eb="8">
      <t>ケタ</t>
    </rPh>
    <phoneticPr fontId="1"/>
  </si>
  <si>
    <t>お客さま番号(13桁)</t>
    <rPh sb="1" eb="2">
      <t>キャク</t>
    </rPh>
    <rPh sb="4" eb="6">
      <t>バンゴウ</t>
    </rPh>
    <rPh sb="9" eb="10">
      <t>ケタ</t>
    </rPh>
    <phoneticPr fontId="4"/>
  </si>
  <si>
    <t>直接入力（別紙「業種・用途一覧」参照）</t>
    <rPh sb="0" eb="2">
      <t>チョクセツ</t>
    </rPh>
    <rPh sb="2" eb="4">
      <t>ニュウリョク</t>
    </rPh>
    <rPh sb="5" eb="7">
      <t>ベッシ</t>
    </rPh>
    <rPh sb="8" eb="10">
      <t>ギョウシュ</t>
    </rPh>
    <rPh sb="11" eb="13">
      <t>ヨウト</t>
    </rPh>
    <rPh sb="13" eb="15">
      <t>イチラン</t>
    </rPh>
    <rPh sb="16" eb="18">
      <t>サンショウ</t>
    </rPh>
    <phoneticPr fontId="1"/>
  </si>
  <si>
    <t>プルダウンから選択</t>
    <rPh sb="7" eb="9">
      <t>センタク</t>
    </rPh>
    <phoneticPr fontId="4"/>
  </si>
  <si>
    <t>入力方法</t>
    <rPh sb="0" eb="4">
      <t>ニュウリョクホウホウ</t>
    </rPh>
    <phoneticPr fontId="1"/>
  </si>
  <si>
    <t>必須入力</t>
    <rPh sb="0" eb="4">
      <t>ヒッスニュウリョク</t>
    </rPh>
    <phoneticPr fontId="1"/>
  </si>
  <si>
    <t>へ申込内容を入力してください。</t>
    <rPh sb="1" eb="5">
      <t>モウシコミナイヨウ</t>
    </rPh>
    <rPh sb="6" eb="8">
      <t>ニュウリョク</t>
    </rPh>
    <phoneticPr fontId="1"/>
  </si>
  <si>
    <t>直接入力（西暦）</t>
    <rPh sb="0" eb="2">
      <t>チョクセツ</t>
    </rPh>
    <rPh sb="2" eb="4">
      <t>ニュウリョク</t>
    </rPh>
    <rPh sb="5" eb="7">
      <t>セイレキ</t>
    </rPh>
    <phoneticPr fontId="4"/>
  </si>
  <si>
    <t>四国電力使用欄</t>
    <rPh sb="0" eb="6">
      <t>シコクデンリョクシヨウ</t>
    </rPh>
    <rPh sb="6" eb="7">
      <t>ラン</t>
    </rPh>
    <phoneticPr fontId="1"/>
  </si>
  <si>
    <t>-</t>
    <phoneticPr fontId="1"/>
  </si>
  <si>
    <t>直接入力　※郵便物送付先の区分が「その他住所」の場合に入力</t>
    <rPh sb="0" eb="2">
      <t>チョクセツ</t>
    </rPh>
    <rPh sb="2" eb="4">
      <t>ニュウリョク</t>
    </rPh>
    <rPh sb="6" eb="9">
      <t>ユウビンブツ</t>
    </rPh>
    <rPh sb="9" eb="12">
      <t>ソウフサキ</t>
    </rPh>
    <rPh sb="13" eb="15">
      <t>クブン</t>
    </rPh>
    <rPh sb="20" eb="22">
      <t>ジュウショ</t>
    </rPh>
    <rPh sb="24" eb="26">
      <t>バアイ</t>
    </rPh>
    <rPh sb="27" eb="29">
      <t>ニュウリョク</t>
    </rPh>
    <phoneticPr fontId="1"/>
  </si>
  <si>
    <t>ご契約に関する重要事項の承諾の解除</t>
    <rPh sb="15" eb="17">
      <t>カイジョ</t>
    </rPh>
    <phoneticPr fontId="1"/>
  </si>
  <si>
    <t>業種・用途一覧</t>
    <rPh sb="0" eb="2">
      <t>ギョウシュ</t>
    </rPh>
    <rPh sb="3" eb="5">
      <t>ヨウト</t>
    </rPh>
    <rPh sb="5" eb="7">
      <t>イチラン</t>
    </rPh>
    <phoneticPr fontId="4"/>
  </si>
  <si>
    <t>住宅</t>
    <rPh sb="0" eb="2">
      <t>ジュウタク</t>
    </rPh>
    <phoneticPr fontId="4"/>
  </si>
  <si>
    <t>アパート寮</t>
    <rPh sb="4" eb="5">
      <t>リョウ</t>
    </rPh>
    <phoneticPr fontId="4"/>
  </si>
  <si>
    <t>街路灯</t>
    <rPh sb="0" eb="3">
      <t>ガイロトウ</t>
    </rPh>
    <phoneticPr fontId="4"/>
  </si>
  <si>
    <t>事務所ビル</t>
    <rPh sb="0" eb="3">
      <t>ジムショ</t>
    </rPh>
    <phoneticPr fontId="4"/>
  </si>
  <si>
    <t>医療 保険</t>
    <rPh sb="0" eb="2">
      <t>イリョウ</t>
    </rPh>
    <rPh sb="3" eb="5">
      <t>ホケン</t>
    </rPh>
    <phoneticPr fontId="4"/>
  </si>
  <si>
    <t>学校研究所</t>
    <rPh sb="0" eb="2">
      <t>ガッコウ</t>
    </rPh>
    <rPh sb="2" eb="5">
      <t>ケンキュウショ</t>
    </rPh>
    <phoneticPr fontId="4"/>
  </si>
  <si>
    <t>官公署</t>
    <rPh sb="0" eb="3">
      <t>カンコウショ</t>
    </rPh>
    <phoneticPr fontId="4"/>
  </si>
  <si>
    <t>商店百貨店</t>
    <rPh sb="0" eb="5">
      <t>ショウテンヒャッカテン</t>
    </rPh>
    <phoneticPr fontId="4"/>
  </si>
  <si>
    <t>旅館</t>
    <rPh sb="0" eb="2">
      <t>リョカン</t>
    </rPh>
    <phoneticPr fontId="4"/>
  </si>
  <si>
    <t>飲食店</t>
    <rPh sb="0" eb="3">
      <t>インショクテン</t>
    </rPh>
    <phoneticPr fontId="4"/>
  </si>
  <si>
    <t>劇場</t>
    <rPh sb="0" eb="2">
      <t>ゲキジョウ</t>
    </rPh>
    <phoneticPr fontId="4"/>
  </si>
  <si>
    <t>娯楽場</t>
    <rPh sb="0" eb="3">
      <t>ゴラクジョウ</t>
    </rPh>
    <phoneticPr fontId="4"/>
  </si>
  <si>
    <t>駐留軍</t>
    <rPh sb="0" eb="3">
      <t>チュウリュウグン</t>
    </rPh>
    <phoneticPr fontId="4"/>
  </si>
  <si>
    <t>放送</t>
    <rPh sb="0" eb="2">
      <t>ホウソウ</t>
    </rPh>
    <phoneticPr fontId="4"/>
  </si>
  <si>
    <t>ＪＲ</t>
  </si>
  <si>
    <t>民鉄</t>
    <rPh sb="0" eb="2">
      <t>ミンテツ</t>
    </rPh>
    <phoneticPr fontId="4"/>
  </si>
  <si>
    <t>通信</t>
    <rPh sb="0" eb="2">
      <t>ツウシン</t>
    </rPh>
    <phoneticPr fontId="4"/>
  </si>
  <si>
    <t>倉庫</t>
    <rPh sb="0" eb="2">
      <t>ソウコ</t>
    </rPh>
    <phoneticPr fontId="4"/>
  </si>
  <si>
    <t>他運輸通信</t>
    <rPh sb="0" eb="1">
      <t>ホカ</t>
    </rPh>
    <rPh sb="1" eb="5">
      <t>ウンユツウシン</t>
    </rPh>
    <phoneticPr fontId="4"/>
  </si>
  <si>
    <t>電気業</t>
    <rPh sb="0" eb="3">
      <t>デンキギョウ</t>
    </rPh>
    <phoneticPr fontId="4"/>
  </si>
  <si>
    <t>ガス業</t>
    <rPh sb="2" eb="3">
      <t>ギョウ</t>
    </rPh>
    <phoneticPr fontId="4"/>
  </si>
  <si>
    <t>水道業</t>
    <rPh sb="0" eb="3">
      <t>スイドウギョウ</t>
    </rPh>
    <phoneticPr fontId="4"/>
  </si>
  <si>
    <t>熱供給業</t>
    <rPh sb="0" eb="4">
      <t>ネツキョウキュウギョウ</t>
    </rPh>
    <phoneticPr fontId="4"/>
  </si>
  <si>
    <t>出版印刷</t>
    <rPh sb="0" eb="4">
      <t>シュッパンインサツ</t>
    </rPh>
    <phoneticPr fontId="4"/>
  </si>
  <si>
    <t>農漁業組合</t>
    <rPh sb="0" eb="1">
      <t>ノウ</t>
    </rPh>
    <rPh sb="1" eb="5">
      <t>ギョギョウクミアイ</t>
    </rPh>
    <phoneticPr fontId="4"/>
  </si>
  <si>
    <t>建設業</t>
    <rPh sb="0" eb="3">
      <t>ケンセツギョウ</t>
    </rPh>
    <phoneticPr fontId="4"/>
  </si>
  <si>
    <t>精穀製粉</t>
    <rPh sb="0" eb="1">
      <t>セイ</t>
    </rPh>
    <rPh sb="1" eb="2">
      <t>コク</t>
    </rPh>
    <rPh sb="2" eb="4">
      <t>セイフン</t>
    </rPh>
    <phoneticPr fontId="4"/>
  </si>
  <si>
    <t>他食料品</t>
    <rPh sb="0" eb="1">
      <t>ホカ</t>
    </rPh>
    <rPh sb="1" eb="4">
      <t>ショクリョウヒン</t>
    </rPh>
    <phoneticPr fontId="4"/>
  </si>
  <si>
    <t>繊維工業</t>
    <rPh sb="0" eb="4">
      <t>センイコウギョウ</t>
    </rPh>
    <phoneticPr fontId="4"/>
  </si>
  <si>
    <t>木材木製品</t>
    <rPh sb="0" eb="2">
      <t>モクザイ</t>
    </rPh>
    <rPh sb="2" eb="3">
      <t>キ</t>
    </rPh>
    <rPh sb="3" eb="5">
      <t>セイヒン</t>
    </rPh>
    <phoneticPr fontId="4"/>
  </si>
  <si>
    <t>プラスチック</t>
  </si>
  <si>
    <t>他製造業</t>
    <rPh sb="0" eb="1">
      <t>ホカ</t>
    </rPh>
    <rPh sb="1" eb="4">
      <t>セイゾウギョウ</t>
    </rPh>
    <phoneticPr fontId="4"/>
  </si>
  <si>
    <t>農林漁業</t>
    <rPh sb="0" eb="2">
      <t>ノウリン</t>
    </rPh>
    <rPh sb="2" eb="4">
      <t>ギョギョウ</t>
    </rPh>
    <phoneticPr fontId="4"/>
  </si>
  <si>
    <t>他３次産業</t>
    <rPh sb="0" eb="1">
      <t>ホカ</t>
    </rPh>
    <rPh sb="2" eb="3">
      <t>ジ</t>
    </rPh>
    <rPh sb="3" eb="5">
      <t>サンギョウ</t>
    </rPh>
    <phoneticPr fontId="4"/>
  </si>
  <si>
    <t>パルプ</t>
  </si>
  <si>
    <t>洋紙</t>
    <rPh sb="0" eb="2">
      <t>ヨウシ</t>
    </rPh>
    <phoneticPr fontId="4"/>
  </si>
  <si>
    <t>和紙</t>
    <rPh sb="0" eb="2">
      <t>ワシ</t>
    </rPh>
    <phoneticPr fontId="4"/>
  </si>
  <si>
    <t>板紙</t>
    <rPh sb="0" eb="2">
      <t>イタガミ</t>
    </rPh>
    <phoneticPr fontId="4"/>
  </si>
  <si>
    <t>ア系肥料</t>
    <rPh sb="1" eb="2">
      <t>ケイ</t>
    </rPh>
    <rPh sb="2" eb="4">
      <t>ヒリョウ</t>
    </rPh>
    <phoneticPr fontId="4"/>
  </si>
  <si>
    <t>ソーダ</t>
  </si>
  <si>
    <t>石灰カーバ</t>
    <rPh sb="0" eb="2">
      <t>セッカイ</t>
    </rPh>
    <phoneticPr fontId="4"/>
  </si>
  <si>
    <t>石油化学</t>
    <rPh sb="0" eb="4">
      <t>セキユカガク</t>
    </rPh>
    <phoneticPr fontId="4"/>
  </si>
  <si>
    <t>化学繊維</t>
    <rPh sb="0" eb="4">
      <t>カガクセンイ</t>
    </rPh>
    <phoneticPr fontId="4"/>
  </si>
  <si>
    <t>他化学</t>
    <rPh sb="0" eb="1">
      <t>ホカ</t>
    </rPh>
    <rPh sb="1" eb="3">
      <t>カガク</t>
    </rPh>
    <phoneticPr fontId="4"/>
  </si>
  <si>
    <t>石油石灰</t>
    <rPh sb="0" eb="2">
      <t>セキユ</t>
    </rPh>
    <rPh sb="2" eb="4">
      <t>セッカイ</t>
    </rPh>
    <phoneticPr fontId="4"/>
  </si>
  <si>
    <t>ゴム製品</t>
    <rPh sb="2" eb="4">
      <t>セイヒン</t>
    </rPh>
    <phoneticPr fontId="4"/>
  </si>
  <si>
    <t>ガラス</t>
  </si>
  <si>
    <t>セメント</t>
  </si>
  <si>
    <t>他窯業土石</t>
    <rPh sb="0" eb="1">
      <t>ホカ</t>
    </rPh>
    <rPh sb="1" eb="2">
      <t>カマ</t>
    </rPh>
    <rPh sb="2" eb="3">
      <t>ギョウ</t>
    </rPh>
    <rPh sb="3" eb="5">
      <t>ドセキ</t>
    </rPh>
    <phoneticPr fontId="4"/>
  </si>
  <si>
    <t>高炉</t>
    <rPh sb="0" eb="2">
      <t>コウロ</t>
    </rPh>
    <phoneticPr fontId="4"/>
  </si>
  <si>
    <t>非高炉</t>
    <rPh sb="0" eb="1">
      <t>ヒ</t>
    </rPh>
    <rPh sb="1" eb="3">
      <t>コウロ</t>
    </rPh>
    <phoneticPr fontId="4"/>
  </si>
  <si>
    <t>平転炉</t>
    <rPh sb="0" eb="1">
      <t>ヒラ</t>
    </rPh>
    <rPh sb="1" eb="2">
      <t>テン</t>
    </rPh>
    <rPh sb="2" eb="3">
      <t>ロ</t>
    </rPh>
    <phoneticPr fontId="4"/>
  </si>
  <si>
    <t>電気炉</t>
    <rPh sb="0" eb="3">
      <t>デンキロ</t>
    </rPh>
    <phoneticPr fontId="4"/>
  </si>
  <si>
    <t>鋳鍛炉</t>
    <rPh sb="0" eb="3">
      <t>チュウタンロ</t>
    </rPh>
    <phoneticPr fontId="4"/>
  </si>
  <si>
    <t>他鉄鋼</t>
    <rPh sb="0" eb="1">
      <t>ホカ</t>
    </rPh>
    <rPh sb="1" eb="3">
      <t>テッコウ</t>
    </rPh>
    <phoneticPr fontId="4"/>
  </si>
  <si>
    <t>非鉄一次</t>
    <rPh sb="0" eb="2">
      <t>ヒテツ</t>
    </rPh>
    <rPh sb="2" eb="4">
      <t>イチジ</t>
    </rPh>
    <phoneticPr fontId="4"/>
  </si>
  <si>
    <t>アルミ一次</t>
    <rPh sb="3" eb="5">
      <t>イチジ</t>
    </rPh>
    <phoneticPr fontId="4"/>
  </si>
  <si>
    <t>電線 ケーブル</t>
    <rPh sb="0" eb="2">
      <t>デンセン</t>
    </rPh>
    <phoneticPr fontId="4"/>
  </si>
  <si>
    <t>他非鉄金属</t>
    <rPh sb="0" eb="1">
      <t>ホカ</t>
    </rPh>
    <rPh sb="1" eb="5">
      <t>ヒテツキンゾク</t>
    </rPh>
    <phoneticPr fontId="4"/>
  </si>
  <si>
    <t>金属製品</t>
    <rPh sb="0" eb="4">
      <t>キンゾクセイヒン</t>
    </rPh>
    <phoneticPr fontId="4"/>
  </si>
  <si>
    <t>産業用機械</t>
    <rPh sb="0" eb="5">
      <t>サンギョウヨウキカイ</t>
    </rPh>
    <phoneticPr fontId="4"/>
  </si>
  <si>
    <t>工作用機械</t>
    <rPh sb="0" eb="5">
      <t>コウサクヨウキカイ</t>
    </rPh>
    <phoneticPr fontId="4"/>
  </si>
  <si>
    <t>民生用機械</t>
    <rPh sb="0" eb="3">
      <t>ミンセイヨウ</t>
    </rPh>
    <rPh sb="3" eb="5">
      <t>キカイ</t>
    </rPh>
    <phoneticPr fontId="4"/>
  </si>
  <si>
    <t>他一般機械</t>
    <rPh sb="0" eb="1">
      <t>ホカ</t>
    </rPh>
    <rPh sb="1" eb="5">
      <t>イッパンキカイ</t>
    </rPh>
    <phoneticPr fontId="4"/>
  </si>
  <si>
    <t>重電</t>
    <rPh sb="0" eb="2">
      <t>ジュウデン</t>
    </rPh>
    <phoneticPr fontId="4"/>
  </si>
  <si>
    <t>家電</t>
    <rPh sb="0" eb="2">
      <t>カデン</t>
    </rPh>
    <phoneticPr fontId="4"/>
  </si>
  <si>
    <t>電子</t>
    <rPh sb="0" eb="2">
      <t>デンシ</t>
    </rPh>
    <phoneticPr fontId="4"/>
  </si>
  <si>
    <t>他電気機械</t>
    <rPh sb="0" eb="1">
      <t>ホカ</t>
    </rPh>
    <rPh sb="1" eb="5">
      <t>デンキキカイ</t>
    </rPh>
    <phoneticPr fontId="4"/>
  </si>
  <si>
    <t>自動車</t>
    <rPh sb="0" eb="3">
      <t>ジドウシャ</t>
    </rPh>
    <phoneticPr fontId="4"/>
  </si>
  <si>
    <t>船舶</t>
    <rPh sb="0" eb="2">
      <t>センパク</t>
    </rPh>
    <phoneticPr fontId="4"/>
  </si>
  <si>
    <t>他運送用</t>
    <rPh sb="0" eb="1">
      <t>ホカ</t>
    </rPh>
    <rPh sb="1" eb="4">
      <t>ウンソウヨウ</t>
    </rPh>
    <phoneticPr fontId="4"/>
  </si>
  <si>
    <t>精密機械</t>
    <rPh sb="0" eb="4">
      <t>セイミツキカイ</t>
    </rPh>
    <phoneticPr fontId="4"/>
  </si>
  <si>
    <t>武器</t>
    <rPh sb="0" eb="2">
      <t>ブキ</t>
    </rPh>
    <phoneticPr fontId="4"/>
  </si>
  <si>
    <t>石炭業</t>
    <rPh sb="0" eb="3">
      <t>セキタンギョウ</t>
    </rPh>
    <phoneticPr fontId="4"/>
  </si>
  <si>
    <t>他鉱業</t>
    <rPh sb="0" eb="1">
      <t>ホカ</t>
    </rPh>
    <rPh sb="1" eb="3">
      <t>コウギョウ</t>
    </rPh>
    <phoneticPr fontId="4"/>
  </si>
  <si>
    <t>以下のリンクは絶対に消さないこと</t>
    <rPh sb="0" eb="2">
      <t>イカ</t>
    </rPh>
    <rPh sb="7" eb="9">
      <t>ゼッタイ</t>
    </rPh>
    <rPh sb="10" eb="11">
      <t>ケ</t>
    </rPh>
    <phoneticPr fontId="1"/>
  </si>
  <si>
    <t>パスワード</t>
    <phoneticPr fontId="1"/>
  </si>
  <si>
    <t>-</t>
    <phoneticPr fontId="1"/>
  </si>
  <si>
    <t>に掲載の 『ご契約に関する重要事項』 を確認・承諾のうえ、申し込みます。</t>
    <phoneticPr fontId="1"/>
  </si>
  <si>
    <t>【ご契約に関する重要事項について】</t>
    <rPh sb="2" eb="4">
      <t>ケイヤク</t>
    </rPh>
    <rPh sb="5" eb="6">
      <t>カン</t>
    </rPh>
    <rPh sb="8" eb="12">
      <t>ジュウヨウジコウ</t>
    </rPh>
    <phoneticPr fontId="1"/>
  </si>
  <si>
    <t>郵送物送付先
(請求先住所)</t>
    <rPh sb="0" eb="2">
      <t>ユウソウ</t>
    </rPh>
    <rPh sb="2" eb="3">
      <t>ブツ</t>
    </rPh>
    <rPh sb="3" eb="6">
      <t>ソウフサキ</t>
    </rPh>
    <rPh sb="8" eb="11">
      <t>セイキュウサキ</t>
    </rPh>
    <rPh sb="11" eb="13">
      <t>ジュウショ</t>
    </rPh>
    <phoneticPr fontId="1"/>
  </si>
  <si>
    <t>「１．ご契約に関する重要事項の承諾」をご承諾のうえ、</t>
    <rPh sb="15" eb="17">
      <t>ショウダク</t>
    </rPh>
    <rPh sb="20" eb="22">
      <t>ショウダク</t>
    </rPh>
    <phoneticPr fontId="1"/>
  </si>
  <si>
    <t>入力エリア</t>
    <rPh sb="0" eb="2">
      <t>ニュウリョク</t>
    </rPh>
    <phoneticPr fontId="1"/>
  </si>
  <si>
    <t>[保存期間３年]</t>
    <rPh sb="1" eb="5">
      <t>ホゾンキカン</t>
    </rPh>
    <rPh sb="6" eb="7">
      <t>ネン</t>
    </rPh>
    <phoneticPr fontId="1"/>
  </si>
  <si>
    <t>※ご承諾いただいた場合は 「□ 承諾する」 にチェックをお願いします。</t>
    <rPh sb="16" eb="18">
      <t>ショウダク</t>
    </rPh>
    <phoneticPr fontId="1"/>
  </si>
  <si>
    <t>１．ご契約に関する重要事項の承諾</t>
    <rPh sb="3" eb="5">
      <t>ケイヤク</t>
    </rPh>
    <rPh sb="6" eb="7">
      <t>カン</t>
    </rPh>
    <rPh sb="9" eb="13">
      <t>ジュウヨウジコウ</t>
    </rPh>
    <rPh sb="14" eb="16">
      <t>ショウダク</t>
    </rPh>
    <phoneticPr fontId="1"/>
  </si>
  <si>
    <t>名義変更希望日</t>
    <rPh sb="0" eb="4">
      <t>メイギヘンコウ</t>
    </rPh>
    <rPh sb="4" eb="7">
      <t>キボウビ</t>
    </rPh>
    <phoneticPr fontId="1"/>
  </si>
  <si>
    <t>名義変更日</t>
    <rPh sb="0" eb="5">
      <t>メイギヘンコウビ</t>
    </rPh>
    <phoneticPr fontId="1"/>
  </si>
  <si>
    <t>(電話番号)</t>
    <rPh sb="1" eb="2">
      <t>デン</t>
    </rPh>
    <rPh sb="2" eb="3">
      <t>ハナシ</t>
    </rPh>
    <rPh sb="3" eb="4">
      <t>バン</t>
    </rPh>
    <rPh sb="4" eb="5">
      <t>ゴウ</t>
    </rPh>
    <phoneticPr fontId="1"/>
  </si>
  <si>
    <t>-</t>
    <phoneticPr fontId="1"/>
  </si>
  <si>
    <t>　　　　　　　　　　　　　　　　　 　　名　義　変　更　申　込　書</t>
    <rPh sb="20" eb="21">
      <t>ナ</t>
    </rPh>
    <rPh sb="22" eb="23">
      <t>タダシ</t>
    </rPh>
    <rPh sb="24" eb="25">
      <t>ヘン</t>
    </rPh>
    <rPh sb="26" eb="27">
      <t>サラ</t>
    </rPh>
    <phoneticPr fontId="1"/>
  </si>
  <si>
    <t>012</t>
    <phoneticPr fontId="1"/>
  </si>
  <si>
    <t>0123</t>
    <phoneticPr fontId="1"/>
  </si>
  <si>
    <t>034</t>
    <phoneticPr fontId="1"/>
  </si>
  <si>
    <t>0567</t>
    <phoneticPr fontId="1"/>
  </si>
  <si>
    <t>shikokudenryokusyouji@shikoku.co.jp</t>
    <phoneticPr fontId="1"/>
  </si>
  <si>
    <t>香川県高松市丸の内３４５６－７８</t>
    <rPh sb="0" eb="3">
      <t>カガワケン</t>
    </rPh>
    <rPh sb="3" eb="6">
      <t>タカマツシ</t>
    </rPh>
    <rPh sb="6" eb="7">
      <t>マル</t>
    </rPh>
    <rPh sb="8" eb="9">
      <t>ウチ</t>
    </rPh>
    <phoneticPr fontId="1"/>
  </si>
  <si>
    <t>四電丸の内商事株式会社</t>
    <rPh sb="0" eb="2">
      <t>ヨンデン</t>
    </rPh>
    <rPh sb="2" eb="3">
      <t>マル</t>
    </rPh>
    <rPh sb="4" eb="5">
      <t>ウチ</t>
    </rPh>
    <rPh sb="5" eb="7">
      <t>ショウジ</t>
    </rPh>
    <rPh sb="7" eb="11">
      <t>カブシキガイシャ</t>
    </rPh>
    <phoneticPr fontId="1"/>
  </si>
  <si>
    <t>代表取締役　香川　太郎</t>
    <rPh sb="0" eb="5">
      <t>ダイヒョウトリシマリヤク</t>
    </rPh>
    <rPh sb="6" eb="8">
      <t>カガワ</t>
    </rPh>
    <rPh sb="9" eb="11">
      <t>タロウ</t>
    </rPh>
    <phoneticPr fontId="1"/>
  </si>
  <si>
    <t>経理課　香川　次郎</t>
    <rPh sb="0" eb="3">
      <t>ケイリカ</t>
    </rPh>
    <rPh sb="4" eb="6">
      <t>カガワ</t>
    </rPh>
    <rPh sb="7" eb="9">
      <t>ジロウ</t>
    </rPh>
    <phoneticPr fontId="1"/>
  </si>
  <si>
    <t>056</t>
    <phoneticPr fontId="1"/>
  </si>
  <si>
    <t>0789</t>
    <phoneticPr fontId="1"/>
  </si>
  <si>
    <t>yondenmarunouchisyouji@marunouchi.co.jp</t>
    <phoneticPr fontId="1"/>
  </si>
  <si>
    <t>777</t>
    <phoneticPr fontId="1"/>
  </si>
  <si>
    <t>0888</t>
    <phoneticPr fontId="1"/>
  </si>
  <si>
    <t>高知県高知市本町４丁目５６７８－９１０</t>
    <rPh sb="0" eb="3">
      <t>コウチケン</t>
    </rPh>
    <rPh sb="3" eb="6">
      <t>コウチシ</t>
    </rPh>
    <rPh sb="6" eb="8">
      <t>ホンマチ</t>
    </rPh>
    <rPh sb="9" eb="11">
      <t>チョウメ</t>
    </rPh>
    <phoneticPr fontId="1"/>
  </si>
  <si>
    <t>023</t>
    <phoneticPr fontId="1"/>
  </si>
  <si>
    <t>045</t>
    <phoneticPr fontId="1"/>
  </si>
  <si>
    <t>0678</t>
    <phoneticPr fontId="1"/>
  </si>
  <si>
    <t>事務所ビル</t>
    <rPh sb="0" eb="3">
      <t>ジムショ</t>
    </rPh>
    <phoneticPr fontId="1"/>
  </si>
  <si>
    <t>口座振替</t>
  </si>
  <si>
    <t>その他住所</t>
  </si>
  <si>
    <t xml:space="preserve"> 口座振替</t>
    <rPh sb="1" eb="3">
      <t>コウザ</t>
    </rPh>
    <rPh sb="3" eb="5">
      <t>フリカエ</t>
    </rPh>
    <phoneticPr fontId="1"/>
  </si>
  <si>
    <t xml:space="preserve"> 金融機関への振込</t>
    <rPh sb="1" eb="5">
      <t>キンユウキカン</t>
    </rPh>
    <rPh sb="7" eb="9">
      <t>フリコミ</t>
    </rPh>
    <phoneticPr fontId="1"/>
  </si>
  <si>
    <t xml:space="preserve"> 変更なし</t>
    <rPh sb="1" eb="3">
      <t>ヘンコウ</t>
    </rPh>
    <phoneticPr fontId="1"/>
  </si>
  <si>
    <t>770</t>
    <phoneticPr fontId="1"/>
  </si>
  <si>
    <t>0987</t>
    <phoneticPr fontId="1"/>
  </si>
  <si>
    <t>徳島県徳島市寺島本町２丁目９８７－４５</t>
    <rPh sb="0" eb="3">
      <t>トクシマケン</t>
    </rPh>
    <rPh sb="3" eb="6">
      <t>トクシマシ</t>
    </rPh>
    <rPh sb="6" eb="8">
      <t>テラシマ</t>
    </rPh>
    <rPh sb="8" eb="10">
      <t>ホンマチ</t>
    </rPh>
    <rPh sb="11" eb="13">
      <t>チョウメ</t>
    </rPh>
    <phoneticPr fontId="1"/>
  </si>
  <si>
    <t>067</t>
    <phoneticPr fontId="1"/>
  </si>
  <si>
    <t>0234</t>
    <phoneticPr fontId="1"/>
  </si>
  <si>
    <t>　 なお、承諾チェック☑ につきましては、名義変更申込書に自動反映されます。</t>
    <rPh sb="21" eb="25">
      <t>メイギヘンコウ</t>
    </rPh>
    <rPh sb="25" eb="28">
      <t>モウシコミショ</t>
    </rPh>
    <phoneticPr fontId="1"/>
  </si>
  <si>
    <t xml:space="preserve">  重要事項説明の承諾チェックをお客さまに直接記入していただく場合に「承諾解除」を選択する。
  ※「承諾解除」を選択した場合、名義変更申込書の承諾チェックがクリアされる。</t>
    <rPh sb="2" eb="8">
      <t>ジュウヨウジコウセツメイ</t>
    </rPh>
    <rPh sb="17" eb="18">
      <t>キャク</t>
    </rPh>
    <rPh sb="21" eb="23">
      <t>チョクセツ</t>
    </rPh>
    <rPh sb="23" eb="25">
      <t>キニュウ</t>
    </rPh>
    <rPh sb="31" eb="33">
      <t>バアイ</t>
    </rPh>
    <rPh sb="35" eb="39">
      <t>ショウダクカイジョ</t>
    </rPh>
    <rPh sb="41" eb="43">
      <t>センタク</t>
    </rPh>
    <rPh sb="51" eb="53">
      <t>ショウダク</t>
    </rPh>
    <rPh sb="53" eb="55">
      <t>カイジョ</t>
    </rPh>
    <rPh sb="57" eb="59">
      <t>センタク</t>
    </rPh>
    <rPh sb="61" eb="63">
      <t>バアイ</t>
    </rPh>
    <rPh sb="64" eb="68">
      <t>メイギヘンコウ</t>
    </rPh>
    <rPh sb="68" eb="71">
      <t>モウシコミショ</t>
    </rPh>
    <rPh sb="72" eb="74">
      <t>ショウダク</t>
    </rPh>
    <phoneticPr fontId="1"/>
  </si>
  <si>
    <t>「契約番号」(10桁)の場合、こちらに直接入力</t>
    <rPh sb="9" eb="10">
      <t>ケタ</t>
    </rPh>
    <rPh sb="19" eb="21">
      <t>チョクセツ</t>
    </rPh>
    <phoneticPr fontId="1"/>
  </si>
  <si>
    <t>「お客さま番号」(13桁)の場合、こちらに直接入力</t>
    <rPh sb="2" eb="3">
      <t>キャク</t>
    </rPh>
    <rPh sb="5" eb="7">
      <t>バンゴウ</t>
    </rPh>
    <rPh sb="11" eb="12">
      <t>ケタ</t>
    </rPh>
    <rPh sb="14" eb="16">
      <t>バアイ</t>
    </rPh>
    <rPh sb="21" eb="23">
      <t>チョクセツ</t>
    </rPh>
    <rPh sb="23" eb="25">
      <t>ニュウリョク</t>
    </rPh>
    <phoneticPr fontId="4"/>
  </si>
  <si>
    <t>供給地点特定番号(22桁)を直接入力</t>
    <rPh sb="0" eb="8">
      <t>キョウキュウチテントクテイバンゴウ</t>
    </rPh>
    <rPh sb="11" eb="12">
      <t>ケタ</t>
    </rPh>
    <rPh sb="14" eb="16">
      <t>チョクセツ</t>
    </rPh>
    <rPh sb="16" eb="18">
      <t>ニュウリョク</t>
    </rPh>
    <phoneticPr fontId="4"/>
  </si>
  <si>
    <t>（2桁）</t>
    <rPh sb="2" eb="3">
      <t>ケタ</t>
    </rPh>
    <phoneticPr fontId="1"/>
  </si>
  <si>
    <t>（4桁）</t>
    <rPh sb="2" eb="3">
      <t>ケタ</t>
    </rPh>
    <phoneticPr fontId="1"/>
  </si>
  <si>
    <t>建物・ビル名</t>
    <rPh sb="0" eb="2">
      <t>タテモノ</t>
    </rPh>
    <rPh sb="5" eb="6">
      <t>メイ</t>
    </rPh>
    <phoneticPr fontId="1"/>
  </si>
  <si>
    <t>丸の内商事ビルディング</t>
    <rPh sb="0" eb="1">
      <t>マル</t>
    </rPh>
    <rPh sb="2" eb="5">
      <t>ウチショウジ</t>
    </rPh>
    <phoneticPr fontId="1"/>
  </si>
  <si>
    <t xml:space="preserve"> 新契約者住所と同じ</t>
    <rPh sb="1" eb="2">
      <t>シン</t>
    </rPh>
    <rPh sb="2" eb="5">
      <t>ケイヤクシャ</t>
    </rPh>
    <rPh sb="5" eb="7">
      <t>ジュウショ</t>
    </rPh>
    <phoneticPr fontId="1"/>
  </si>
  <si>
    <t xml:space="preserve"> 需要場所と同じ</t>
    <rPh sb="1" eb="5">
      <t>ジュヨウバショ</t>
    </rPh>
    <rPh sb="6" eb="7">
      <t>オナ</t>
    </rPh>
    <phoneticPr fontId="1"/>
  </si>
  <si>
    <t>【個人情報の取り扱い】</t>
    <rPh sb="1" eb="5">
      <t>コジンジョウホウ</t>
    </rPh>
    <rPh sb="6" eb="7">
      <t>ト</t>
    </rPh>
    <rPh sb="8" eb="9">
      <t>アツカ</t>
    </rPh>
    <phoneticPr fontId="1"/>
  </si>
  <si>
    <t>印</t>
    <rPh sb="0" eb="1">
      <t>イン</t>
    </rPh>
    <phoneticPr fontId="1"/>
  </si>
  <si>
    <t>愛媛県松山市湊町6丁目1234-56</t>
    <rPh sb="0" eb="3">
      <t>エヒメケン</t>
    </rPh>
    <rPh sb="3" eb="6">
      <t>マツヤマシ</t>
    </rPh>
    <rPh sb="6" eb="8">
      <t>ミナトマチ</t>
    </rPh>
    <rPh sb="9" eb="11">
      <t>チョウメ</t>
    </rPh>
    <phoneticPr fontId="1"/>
  </si>
  <si>
    <t>四国電力商事株式会社</t>
    <rPh sb="0" eb="4">
      <t>シコクデンリョク</t>
    </rPh>
    <rPh sb="4" eb="6">
      <t>ショウジ</t>
    </rPh>
    <rPh sb="6" eb="10">
      <t>カブシキガイシャ</t>
    </rPh>
    <phoneticPr fontId="1"/>
  </si>
  <si>
    <t>代表取締役　四電　太郎</t>
    <rPh sb="0" eb="5">
      <t>ダイヒョウトリシマリヤク</t>
    </rPh>
    <rPh sb="6" eb="8">
      <t>ヨンデン</t>
    </rPh>
    <rPh sb="9" eb="11">
      <t>タロウ</t>
    </rPh>
    <phoneticPr fontId="1"/>
  </si>
  <si>
    <t>総務課　四電　次郎</t>
    <rPh sb="0" eb="3">
      <t>ソウムカ</t>
    </rPh>
    <rPh sb="4" eb="6">
      <t>ヨンデン</t>
    </rPh>
    <rPh sb="7" eb="9">
      <t>ジロウ</t>
    </rPh>
    <phoneticPr fontId="1"/>
  </si>
  <si>
    <t xml:space="preserve"> その他住所(以下にご記入ください)</t>
    <rPh sb="3" eb="4">
      <t>タ</t>
    </rPh>
    <rPh sb="4" eb="6">
      <t>ジュウショ</t>
    </rPh>
    <rPh sb="7" eb="9">
      <t>イカ</t>
    </rPh>
    <rPh sb="11" eb="13">
      <t>キニュウ</t>
    </rPh>
    <phoneticPr fontId="1"/>
  </si>
  <si>
    <t>-</t>
    <phoneticPr fontId="1"/>
  </si>
  <si>
    <t>0812223333444455510000</t>
    <phoneticPr fontId="1"/>
  </si>
  <si>
    <t>に掲載の 『ご契約に関する重要事項』 を確認・承諾のうえ、申し込みます。</t>
    <phoneticPr fontId="1"/>
  </si>
  <si>
    <t>様式202503</t>
    <rPh sb="0" eb="2">
      <t>ヨウシキ</t>
    </rPh>
    <phoneticPr fontId="1"/>
  </si>
  <si>
    <t>〇</t>
    <phoneticPr fontId="1"/>
  </si>
  <si>
    <t>　四国電力株式会社（以下「当社」といいます。）が定める電気需給条件［高圧・特別高圧］または電気供給条件（高圧・特別高圧）および料金条件または料金表ならびに需要場所を供給区域とする一般送配電事業者または配電事業者が定める「託送供給等約款」等を承諾のうえ、電力需給契約の名義変更を申し込みます。
　なお、新契約者は旧契約者の電気の使用に関するすべての権利義務を継承します。</t>
    <rPh sb="1" eb="5">
      <t>シコクデンリョク</t>
    </rPh>
    <rPh sb="5" eb="9">
      <t>カブシキガイシャ</t>
    </rPh>
    <rPh sb="10" eb="12">
      <t>イカ</t>
    </rPh>
    <rPh sb="13" eb="15">
      <t>トウシャ</t>
    </rPh>
    <rPh sb="24" eb="25">
      <t>サダ</t>
    </rPh>
    <rPh sb="45" eb="47">
      <t>デンキ</t>
    </rPh>
    <rPh sb="47" eb="49">
      <t>キョウキュウ</t>
    </rPh>
    <rPh sb="49" eb="51">
      <t>ジョウケン</t>
    </rPh>
    <rPh sb="52" eb="54">
      <t>コウアツ</t>
    </rPh>
    <rPh sb="55" eb="57">
      <t>トクベツ</t>
    </rPh>
    <rPh sb="57" eb="59">
      <t>コウアツ</t>
    </rPh>
    <rPh sb="63" eb="67">
      <t>リョウキンジョウケン</t>
    </rPh>
    <rPh sb="70" eb="73">
      <t>リョウキンヒョウ</t>
    </rPh>
    <rPh sb="77" eb="81">
      <t>ジュヨウバショ</t>
    </rPh>
    <rPh sb="82" eb="84">
      <t>キョウキュウ</t>
    </rPh>
    <rPh sb="84" eb="86">
      <t>クイキ</t>
    </rPh>
    <rPh sb="89" eb="91">
      <t>イッパン</t>
    </rPh>
    <rPh sb="91" eb="94">
      <t>ソウハイデン</t>
    </rPh>
    <rPh sb="94" eb="97">
      <t>ジギョウシャ</t>
    </rPh>
    <rPh sb="100" eb="102">
      <t>ハイデン</t>
    </rPh>
    <rPh sb="102" eb="105">
      <t>ジギョウシャ</t>
    </rPh>
    <rPh sb="106" eb="107">
      <t>サダ</t>
    </rPh>
    <rPh sb="110" eb="112">
      <t>タクソウ</t>
    </rPh>
    <rPh sb="112" eb="114">
      <t>キョウキュウ</t>
    </rPh>
    <rPh sb="114" eb="115">
      <t>トウ</t>
    </rPh>
    <rPh sb="115" eb="117">
      <t>ヤッカン</t>
    </rPh>
    <rPh sb="118" eb="119">
      <t>トウ</t>
    </rPh>
    <rPh sb="120" eb="122">
      <t>ショウダク</t>
    </rPh>
    <rPh sb="126" eb="130">
      <t>デンリョクジュキュウ</t>
    </rPh>
    <rPh sb="130" eb="132">
      <t>ケイヤク</t>
    </rPh>
    <rPh sb="133" eb="137">
      <t>メイギヘンコウ</t>
    </rPh>
    <rPh sb="160" eb="162">
      <t>デンキ</t>
    </rPh>
    <rPh sb="163" eb="165">
      <t>シヨウ</t>
    </rPh>
    <rPh sb="166" eb="167">
      <t>カン</t>
    </rPh>
    <rPh sb="173" eb="177">
      <t>ケンリギム</t>
    </rPh>
    <rPh sb="178" eb="180">
      <t>ケイショウ</t>
    </rPh>
    <phoneticPr fontId="1"/>
  </si>
  <si>
    <t>当社ホームページ（https://www.yonden.co.jp/business/price/plan/index.html）</t>
    <rPh sb="0" eb="2">
      <t>トウシャ</t>
    </rPh>
    <phoneticPr fontId="1"/>
  </si>
  <si>
    <t>本申込みにより当社が取得する個人情報につきましては、当社が個人情報利用目的の範囲内で利用
させていただきます。なお、個人情報利用目的は、当社ホームページにてご確認いただけます。</t>
    <phoneticPr fontId="1"/>
  </si>
  <si>
    <t>旧契約者様</t>
    <rPh sb="0" eb="4">
      <t>キュウケイヤクシャ</t>
    </rPh>
    <rPh sb="4" eb="5">
      <t>サマ</t>
    </rPh>
    <phoneticPr fontId="1"/>
  </si>
  <si>
    <t>新契約者様</t>
    <rPh sb="0" eb="1">
      <t>シン</t>
    </rPh>
    <rPh sb="1" eb="4">
      <t>ケイヤクシャ</t>
    </rPh>
    <rPh sb="4" eb="5">
      <t>サマ</t>
    </rPh>
    <phoneticPr fontId="1"/>
  </si>
  <si>
    <t>ご契約者（旧）</t>
    <rPh sb="1" eb="4">
      <t>ケイヤクシャ</t>
    </rPh>
    <rPh sb="5" eb="6">
      <t>キュウ</t>
    </rPh>
    <phoneticPr fontId="1"/>
  </si>
  <si>
    <t>ご契約者（新）</t>
    <rPh sb="1" eb="3">
      <t>ケイヤク</t>
    </rPh>
    <rPh sb="3" eb="4">
      <t>シャ</t>
    </rPh>
    <rPh sb="5" eb="6">
      <t>シン</t>
    </rPh>
    <phoneticPr fontId="1"/>
  </si>
  <si>
    <t>ご住所</t>
    <rPh sb="1" eb="3">
      <t>ジュウショ</t>
    </rPh>
    <phoneticPr fontId="1"/>
  </si>
  <si>
    <t>ご名義</t>
    <rPh sb="1" eb="3">
      <t>メイギ</t>
    </rPh>
    <phoneticPr fontId="1"/>
  </si>
  <si>
    <t>代表者</t>
    <rPh sb="0" eb="1">
      <t>シロ</t>
    </rPh>
    <rPh sb="1" eb="2">
      <t>オモテ</t>
    </rPh>
    <rPh sb="2" eb="3">
      <t>シャ</t>
    </rPh>
    <phoneticPr fontId="1"/>
  </si>
  <si>
    <t>ご担当者</t>
    <rPh sb="1" eb="2">
      <t>タン</t>
    </rPh>
    <rPh sb="2" eb="3">
      <t>トウ</t>
    </rPh>
    <rPh sb="3" eb="4">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</si>
</sst>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0\-0000"/>
    <numFmt numFmtId="178" formatCode="&quot;〒 &quot;###\-####"/>
    <numFmt numFmtId="179" formatCode="yyyy&quot;年&quot;m&quot;月&quot;d&quot;日&quot;;@"/>
    <numFmt numFmtId="180" formatCode="0;0;;@"/>
    <numFmt numFmtId="181" formatCode="0&quot;年&quot;"/>
    <numFmt numFmtId="182" formatCode="0&quot;月&quot;"/>
  </numFmts>
  <fonts count="3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明朝"/>
      <family val="2"/>
      <charset val="128"/>
    </font>
    <font>
      <sz val="6"/>
      <name val="ＭＳ 明朝"/>
      <family val="2"/>
      <charset val="128"/>
    </font>
    <font>
      <u/>
      <sz val="11"/>
      <color theme="10"/>
      <name val="游ゴシック"/>
      <family val="2"/>
      <charset val="128"/>
      <scheme val="minor"/>
    </font>
    <font>
      <sz val="11"/>
      <color theme="1"/>
      <name val="ＭＳ Ｐ明朝"/>
      <family val="1"/>
      <charset val="128"/>
    </font>
    <font>
      <sz val="11"/>
      <name val="ＭＳ Ｐ明朝"/>
      <family val="1"/>
      <charset val="128"/>
    </font>
    <font>
      <sz val="10"/>
      <name val="ＭＳ Ｐ明朝"/>
      <family val="1"/>
      <charset val="128"/>
    </font>
    <font>
      <sz val="10"/>
      <color theme="1"/>
      <name val="ＭＳ Ｐ明朝"/>
      <family val="1"/>
      <charset val="128"/>
    </font>
    <font>
      <sz val="8"/>
      <color theme="1"/>
      <name val="ＭＳ Ｐ明朝"/>
      <family val="1"/>
      <charset val="128"/>
    </font>
    <font>
      <sz val="8"/>
      <name val="ＭＳ Ｐ明朝"/>
      <family val="1"/>
      <charset val="128"/>
    </font>
    <font>
      <sz val="11"/>
      <color theme="1"/>
      <name val="ＭＳ Ｐゴシック"/>
      <family val="3"/>
      <charset val="128"/>
    </font>
    <font>
      <sz val="9"/>
      <color theme="1"/>
      <name val="ＭＳ Ｐ明朝"/>
      <family val="1"/>
      <charset val="128"/>
    </font>
    <font>
      <sz val="14"/>
      <name val="ＭＳ Ｐゴシック"/>
      <family val="3"/>
      <charset val="128"/>
    </font>
    <font>
      <u/>
      <sz val="11"/>
      <color theme="10"/>
      <name val="ＭＳ Ｐゴシック"/>
      <family val="3"/>
      <charset val="128"/>
    </font>
    <font>
      <sz val="10"/>
      <color theme="1" tint="0.34998626667073579"/>
      <name val="Meiryo UI"/>
      <family val="3"/>
      <charset val="128"/>
    </font>
    <font>
      <b/>
      <sz val="15"/>
      <color theme="1" tint="0.34998626667073579"/>
      <name val="Meiryo UI"/>
      <family val="3"/>
      <charset val="128"/>
    </font>
    <font>
      <b/>
      <sz val="15"/>
      <color theme="1" tint="0.34998626667073579"/>
      <name val="ＭＳ Ｐゴシック"/>
      <family val="3"/>
      <charset val="128"/>
    </font>
    <font>
      <sz val="10"/>
      <color rgb="FFFF0000"/>
      <name val="Meiryo UI"/>
      <family val="3"/>
      <charset val="128"/>
    </font>
    <font>
      <b/>
      <sz val="14"/>
      <color rgb="FFFF0000"/>
      <name val="Meiryo UI"/>
      <family val="3"/>
      <charset val="128"/>
    </font>
    <font>
      <b/>
      <sz val="14"/>
      <color theme="1" tint="0.34998626667073579"/>
      <name val="Meiryo UI"/>
      <family val="3"/>
      <charset val="128"/>
    </font>
    <font>
      <sz val="13"/>
      <color theme="1" tint="0.34998626667073579"/>
      <name val="Meiryo UI"/>
      <family val="3"/>
      <charset val="128"/>
    </font>
    <font>
      <sz val="14"/>
      <color theme="1" tint="0.34998626667073579"/>
      <name val="Meiryo UI"/>
      <family val="3"/>
      <charset val="128"/>
    </font>
    <font>
      <sz val="14"/>
      <color theme="1"/>
      <name val="ＭＳ 明朝"/>
      <family val="2"/>
      <charset val="128"/>
    </font>
    <font>
      <sz val="14"/>
      <color theme="1"/>
      <name val="ＭＳ 明朝"/>
      <family val="1"/>
      <charset val="128"/>
    </font>
    <font>
      <sz val="12"/>
      <color theme="1"/>
      <name val="ＭＳ Ｐゴシック"/>
      <family val="3"/>
      <charset val="128"/>
    </font>
    <font>
      <b/>
      <sz val="13"/>
      <color rgb="FFFF0000"/>
      <name val="Meiryo UI"/>
      <family val="3"/>
      <charset val="128"/>
    </font>
    <font>
      <u/>
      <sz val="11"/>
      <color theme="1" tint="0.34998626667073579"/>
      <name val="Meiryo UI"/>
      <family val="3"/>
      <charset val="128"/>
    </font>
    <font>
      <sz val="10"/>
      <color theme="1" tint="0.34998626667073579"/>
      <name val="ＭＳ Ｐゴシック"/>
      <family val="3"/>
      <charset val="128"/>
    </font>
    <font>
      <u/>
      <sz val="10"/>
      <color theme="1" tint="0.34998626667073579"/>
      <name val="ＭＳ Ｐゴシック"/>
      <family val="3"/>
      <charset val="128"/>
    </font>
    <font>
      <b/>
      <sz val="13"/>
      <color theme="1" tint="0.34998626667073579"/>
      <name val="Meiryo UI"/>
      <family val="3"/>
      <charset val="128"/>
    </font>
    <font>
      <sz val="7"/>
      <name val="ＭＳ Ｐ明朝"/>
      <family val="1"/>
      <charset val="128"/>
    </font>
    <font>
      <sz val="9"/>
      <name val="ＭＳ Ｐ明朝"/>
      <family val="1"/>
      <charset val="128"/>
    </font>
    <font>
      <u/>
      <sz val="11"/>
      <color rgb="FF0070C0"/>
      <name val="Meiryo UI"/>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CCECFF"/>
        <bgColor indexed="64"/>
      </patternFill>
    </fill>
    <fill>
      <patternFill patternType="solid">
        <fgColor theme="5"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2" tint="-9.9978637043366805E-2"/>
        <bgColor indexed="64"/>
      </patternFill>
    </fill>
  </fills>
  <borders count="73">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indexed="64"/>
      </right>
      <top/>
      <bottom/>
      <diagonal/>
    </border>
    <border>
      <left style="hair">
        <color indexed="64"/>
      </left>
      <right/>
      <top style="thin">
        <color indexed="64"/>
      </top>
      <bottom/>
      <diagonal/>
    </border>
    <border>
      <left style="thin">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auto="1"/>
      </right>
      <top style="hair">
        <color auto="1"/>
      </top>
      <bottom/>
      <diagonal/>
    </border>
    <border>
      <left style="thin">
        <color auto="1"/>
      </left>
      <right/>
      <top/>
      <bottom style="hair">
        <color auto="1"/>
      </bottom>
      <diagonal/>
    </border>
    <border>
      <left/>
      <right/>
      <top/>
      <bottom style="thin">
        <color indexed="64"/>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style="hair">
        <color indexed="64"/>
      </right>
      <top/>
      <bottom style="thin">
        <color indexed="64"/>
      </bottom>
      <diagonal/>
    </border>
    <border>
      <left style="hair">
        <color auto="1"/>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dotted">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top style="thin">
        <color auto="1"/>
      </top>
      <bottom style="hair">
        <color indexed="64"/>
      </bottom>
      <diagonal/>
    </border>
    <border>
      <left/>
      <right/>
      <top style="thin">
        <color auto="1"/>
      </top>
      <bottom style="hair">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style="hair">
        <color auto="1"/>
      </top>
      <bottom style="hair">
        <color auto="1"/>
      </bottom>
      <diagonal/>
    </border>
    <border>
      <left/>
      <right/>
      <top style="hair">
        <color indexed="64"/>
      </top>
      <bottom style="thin">
        <color indexed="64"/>
      </bottom>
      <diagonal/>
    </border>
    <border>
      <left/>
      <right/>
      <top style="mediumDashed">
        <color auto="1"/>
      </top>
      <bottom/>
      <diagonal/>
    </border>
    <border>
      <left/>
      <right style="thin">
        <color auto="1"/>
      </right>
      <top style="thin">
        <color auto="1"/>
      </top>
      <bottom style="hair">
        <color auto="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auto="1"/>
      </left>
      <right style="thin">
        <color indexed="64"/>
      </right>
      <top style="thin">
        <color auto="1"/>
      </top>
      <bottom style="hair">
        <color auto="1"/>
      </bottom>
      <diagonal/>
    </border>
    <border>
      <left style="thick">
        <color auto="1"/>
      </left>
      <right/>
      <top style="thick">
        <color auto="1"/>
      </top>
      <bottom/>
      <diagonal/>
    </border>
    <border>
      <left/>
      <right/>
      <top style="thick">
        <color auto="1"/>
      </top>
      <bottom/>
      <diagonal/>
    </border>
    <border>
      <left style="thin">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style="thin">
        <color auto="1"/>
      </left>
      <right/>
      <top/>
      <bottom style="thick">
        <color auto="1"/>
      </bottom>
      <diagonal/>
    </border>
    <border>
      <left/>
      <right style="thick">
        <color auto="1"/>
      </right>
      <top/>
      <bottom style="thick">
        <color auto="1"/>
      </bottom>
      <diagonal/>
    </border>
    <border>
      <left/>
      <right style="thin">
        <color auto="1"/>
      </right>
      <top style="hair">
        <color auto="1"/>
      </top>
      <bottom style="thin">
        <color auto="1"/>
      </bottom>
      <diagonal/>
    </border>
    <border>
      <left/>
      <right/>
      <top style="dotted">
        <color indexed="64"/>
      </top>
      <bottom style="dotted">
        <color indexed="64"/>
      </bottom>
      <diagonal/>
    </border>
    <border>
      <left style="thin">
        <color indexed="64"/>
      </left>
      <right/>
      <top/>
      <bottom style="dotted">
        <color indexed="64"/>
      </bottom>
      <diagonal/>
    </border>
    <border>
      <left style="thin">
        <color auto="1"/>
      </left>
      <right/>
      <top style="dotted">
        <color auto="1"/>
      </top>
      <bottom style="dotted">
        <color indexed="64"/>
      </bottom>
      <diagonal/>
    </border>
    <border>
      <left style="dotted">
        <color indexed="64"/>
      </left>
      <right/>
      <top/>
      <bottom/>
      <diagonal/>
    </border>
    <border>
      <left style="dotted">
        <color indexed="64"/>
      </left>
      <right/>
      <top style="dotted">
        <color indexed="64"/>
      </top>
      <bottom style="dotted">
        <color indexed="64"/>
      </bottom>
      <diagonal/>
    </border>
    <border>
      <left style="dotted">
        <color indexed="64"/>
      </left>
      <right style="dotted">
        <color indexed="64"/>
      </right>
      <top/>
      <bottom/>
      <diagonal/>
    </border>
    <border>
      <left/>
      <right style="dotted">
        <color indexed="64"/>
      </right>
      <top/>
      <bottom/>
      <diagonal/>
    </border>
    <border>
      <left/>
      <right style="dotted">
        <color indexed="64"/>
      </right>
      <top style="dotted">
        <color indexed="64"/>
      </top>
      <bottom style="dotted">
        <color indexed="64"/>
      </bottom>
      <diagonal/>
    </border>
    <border>
      <left/>
      <right/>
      <top/>
      <bottom style="mediumDashed">
        <color auto="1"/>
      </bottom>
      <diagonal/>
    </border>
    <border>
      <left style="thin">
        <color indexed="64"/>
      </left>
      <right/>
      <top style="hair">
        <color indexed="64"/>
      </top>
      <bottom style="thin">
        <color indexed="64"/>
      </bottom>
      <diagonal/>
    </border>
    <border>
      <left/>
      <right style="hair">
        <color indexed="64"/>
      </right>
      <top style="hair">
        <color auto="1"/>
      </top>
      <bottom style="thin">
        <color indexed="64"/>
      </bottom>
      <diagonal/>
    </border>
    <border>
      <left/>
      <right style="hair">
        <color auto="1"/>
      </right>
      <top style="thin">
        <color auto="1"/>
      </top>
      <bottom/>
      <diagonal/>
    </border>
    <border>
      <left style="thin">
        <color auto="1"/>
      </left>
      <right/>
      <top style="hair">
        <color auto="1"/>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otted">
        <color indexed="64"/>
      </top>
      <bottom/>
      <diagonal/>
    </border>
  </borders>
  <cellStyleXfs count="5">
    <xf numFmtId="0" fontId="0" fillId="0" borderId="0">
      <alignment vertical="center"/>
    </xf>
    <xf numFmtId="0" fontId="2" fillId="0" borderId="0">
      <alignment vertical="center"/>
    </xf>
    <xf numFmtId="0" fontId="3" fillId="0" borderId="0">
      <alignment vertical="center"/>
    </xf>
    <xf numFmtId="38" fontId="3"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386">
    <xf numFmtId="0" fontId="0" fillId="0" borderId="0" xfId="0">
      <alignment vertical="center"/>
    </xf>
    <xf numFmtId="0" fontId="16" fillId="5" borderId="25" xfId="0" applyNumberFormat="1" applyFont="1" applyFill="1" applyBorder="1" applyAlignment="1" applyProtection="1">
      <alignment horizontal="center" vertical="center"/>
      <protection locked="0"/>
    </xf>
    <xf numFmtId="0" fontId="16" fillId="5" borderId="31" xfId="0" applyNumberFormat="1" applyFont="1" applyFill="1" applyBorder="1" applyAlignment="1" applyProtection="1">
      <alignment horizontal="center" vertical="center"/>
      <protection locked="0"/>
    </xf>
    <xf numFmtId="49" fontId="16" fillId="5" borderId="25" xfId="0" applyNumberFormat="1" applyFont="1" applyFill="1" applyBorder="1" applyAlignment="1" applyProtection="1">
      <alignment horizontal="center" vertical="center"/>
      <protection locked="0"/>
    </xf>
    <xf numFmtId="49" fontId="16" fillId="5" borderId="31" xfId="0" applyNumberFormat="1" applyFont="1" applyFill="1" applyBorder="1" applyAlignment="1" applyProtection="1">
      <alignment horizontal="center" vertical="center"/>
      <protection locked="0"/>
    </xf>
    <xf numFmtId="49" fontId="16" fillId="5" borderId="21" xfId="0" applyNumberFormat="1" applyFont="1" applyFill="1" applyBorder="1" applyAlignment="1" applyProtection="1">
      <alignment horizontal="center" vertical="center"/>
      <protection locked="0"/>
    </xf>
    <xf numFmtId="49" fontId="16" fillId="5" borderId="18" xfId="0" applyNumberFormat="1" applyFont="1" applyFill="1" applyBorder="1" applyAlignment="1" applyProtection="1">
      <alignment horizontal="center" vertical="center"/>
      <protection locked="0"/>
    </xf>
    <xf numFmtId="0" fontId="17" fillId="3" borderId="0" xfId="0" applyFont="1" applyFill="1" applyBorder="1" applyProtection="1">
      <alignment vertical="center"/>
    </xf>
    <xf numFmtId="0" fontId="18" fillId="0" borderId="0" xfId="4" applyFont="1" applyFill="1" applyBorder="1" applyAlignment="1" applyProtection="1">
      <alignment horizontal="center" vertical="center" wrapText="1"/>
    </xf>
    <xf numFmtId="0" fontId="16" fillId="0" borderId="0" xfId="0" applyFont="1" applyBorder="1" applyProtection="1">
      <alignment vertical="center"/>
    </xf>
    <xf numFmtId="0" fontId="17" fillId="0" borderId="0" xfId="0" applyFont="1" applyBorder="1" applyProtection="1">
      <alignment vertical="center"/>
    </xf>
    <xf numFmtId="0" fontId="22" fillId="0" borderId="0" xfId="0" applyFont="1" applyBorder="1" applyAlignment="1" applyProtection="1">
      <alignment horizontal="left" vertical="center" indent="1"/>
    </xf>
    <xf numFmtId="0" fontId="21" fillId="0" borderId="0" xfId="0" applyFont="1" applyBorder="1" applyAlignment="1" applyProtection="1">
      <alignment horizontal="center" vertical="center"/>
    </xf>
    <xf numFmtId="0" fontId="22" fillId="0" borderId="0" xfId="0" applyFont="1" applyBorder="1" applyProtection="1">
      <alignment vertical="center"/>
    </xf>
    <xf numFmtId="0" fontId="17" fillId="0" borderId="0" xfId="0" applyFont="1" applyBorder="1" applyAlignment="1" applyProtection="1">
      <alignment vertical="center"/>
    </xf>
    <xf numFmtId="0" fontId="23" fillId="0" borderId="0" xfId="0" applyFont="1" applyBorder="1" applyAlignment="1" applyProtection="1">
      <alignment horizontal="left" vertical="center" indent="1"/>
    </xf>
    <xf numFmtId="0" fontId="23" fillId="3" borderId="0" xfId="0" applyFont="1" applyFill="1" applyBorder="1" applyAlignment="1" applyProtection="1">
      <alignment horizontal="center" vertical="center"/>
    </xf>
    <xf numFmtId="0" fontId="16" fillId="0" borderId="0" xfId="0" applyFont="1" applyProtection="1">
      <alignment vertical="center"/>
    </xf>
    <xf numFmtId="0" fontId="16" fillId="0" borderId="0" xfId="0" applyFont="1" applyFill="1" applyProtection="1">
      <alignment vertical="center"/>
    </xf>
    <xf numFmtId="179" fontId="16" fillId="0" borderId="31" xfId="0" applyNumberFormat="1" applyFont="1" applyFill="1" applyBorder="1" applyAlignment="1" applyProtection="1">
      <alignment horizontal="center" vertical="center"/>
    </xf>
    <xf numFmtId="179" fontId="16" fillId="0" borderId="30" xfId="0" applyNumberFormat="1" applyFont="1" applyFill="1" applyBorder="1" applyAlignment="1" applyProtection="1">
      <alignment vertical="center"/>
    </xf>
    <xf numFmtId="176" fontId="16" fillId="3" borderId="64" xfId="0" applyNumberFormat="1" applyFont="1" applyFill="1" applyBorder="1" applyAlignment="1" applyProtection="1">
      <alignment horizontal="left" vertical="center"/>
    </xf>
    <xf numFmtId="0" fontId="16" fillId="0" borderId="61" xfId="0" applyFont="1" applyFill="1" applyBorder="1" applyProtection="1">
      <alignment vertical="center"/>
    </xf>
    <xf numFmtId="176" fontId="16" fillId="0" borderId="57" xfId="0" applyNumberFormat="1" applyFont="1" applyFill="1" applyBorder="1" applyAlignment="1" applyProtection="1">
      <alignment horizontal="center" vertical="center"/>
    </xf>
    <xf numFmtId="0" fontId="16" fillId="0" borderId="57" xfId="0" applyFont="1" applyBorder="1" applyProtection="1">
      <alignment vertical="center"/>
    </xf>
    <xf numFmtId="0" fontId="16" fillId="0" borderId="64" xfId="0" applyFont="1" applyBorder="1" applyProtection="1">
      <alignment vertical="center"/>
    </xf>
    <xf numFmtId="49" fontId="16" fillId="0" borderId="31" xfId="0" applyNumberFormat="1" applyFont="1" applyFill="1" applyBorder="1" applyAlignment="1" applyProtection="1">
      <alignment horizontal="center" vertical="center"/>
    </xf>
    <xf numFmtId="49" fontId="16" fillId="0" borderId="30" xfId="0" applyNumberFormat="1" applyFont="1" applyFill="1" applyBorder="1" applyAlignment="1" applyProtection="1">
      <alignment vertical="center"/>
    </xf>
    <xf numFmtId="0" fontId="16" fillId="0" borderId="44" xfId="0" applyFont="1" applyFill="1" applyBorder="1" applyAlignment="1" applyProtection="1">
      <alignment horizontal="left" vertical="center"/>
    </xf>
    <xf numFmtId="0" fontId="16" fillId="0" borderId="42"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63" xfId="0" applyFont="1" applyBorder="1" applyProtection="1">
      <alignment vertical="center"/>
    </xf>
    <xf numFmtId="177" fontId="16" fillId="0" borderId="3" xfId="0" applyNumberFormat="1" applyFont="1" applyFill="1" applyBorder="1" applyAlignment="1" applyProtection="1">
      <alignment horizontal="center" vertical="center"/>
    </xf>
    <xf numFmtId="177" fontId="16" fillId="0" borderId="3" xfId="0" applyNumberFormat="1" applyFont="1" applyFill="1" applyBorder="1" applyAlignment="1" applyProtection="1">
      <alignment vertical="center"/>
    </xf>
    <xf numFmtId="177" fontId="16" fillId="0" borderId="2" xfId="0" applyNumberFormat="1" applyFont="1" applyFill="1" applyBorder="1" applyAlignment="1" applyProtection="1">
      <alignment vertical="center"/>
    </xf>
    <xf numFmtId="0" fontId="16" fillId="4" borderId="24" xfId="0" applyFont="1" applyFill="1" applyBorder="1" applyAlignment="1" applyProtection="1">
      <alignment horizontal="center" vertical="center" wrapText="1"/>
    </xf>
    <xf numFmtId="49" fontId="16" fillId="0" borderId="18" xfId="0" applyNumberFormat="1" applyFont="1" applyFill="1" applyBorder="1" applyAlignment="1" applyProtection="1">
      <alignment horizontal="center" vertical="center"/>
    </xf>
    <xf numFmtId="49" fontId="16" fillId="0" borderId="20" xfId="0" applyNumberFormat="1" applyFont="1" applyFill="1" applyBorder="1" applyAlignment="1" applyProtection="1">
      <alignment vertical="center"/>
    </xf>
    <xf numFmtId="0" fontId="16" fillId="4" borderId="47" xfId="0" applyFont="1" applyFill="1" applyBorder="1" applyAlignment="1" applyProtection="1">
      <alignment horizontal="center" vertical="center"/>
    </xf>
    <xf numFmtId="177" fontId="16" fillId="0" borderId="31" xfId="0" applyNumberFormat="1" applyFont="1" applyFill="1" applyBorder="1" applyAlignment="1" applyProtection="1">
      <alignment horizontal="center" vertical="center"/>
    </xf>
    <xf numFmtId="177" fontId="16" fillId="0" borderId="31" xfId="0" applyNumberFormat="1" applyFont="1" applyFill="1" applyBorder="1" applyAlignment="1" applyProtection="1">
      <alignment vertical="center"/>
    </xf>
    <xf numFmtId="177" fontId="16" fillId="0" borderId="30" xfId="0" applyNumberFormat="1" applyFont="1" applyFill="1" applyBorder="1" applyAlignment="1" applyProtection="1">
      <alignment vertical="center"/>
    </xf>
    <xf numFmtId="179" fontId="16" fillId="0" borderId="59" xfId="0" applyNumberFormat="1" applyFont="1" applyFill="1" applyBorder="1" applyAlignment="1" applyProtection="1">
      <alignment horizontal="center" vertical="center"/>
      <protection hidden="1"/>
    </xf>
    <xf numFmtId="0" fontId="16" fillId="0" borderId="0" xfId="0" applyFont="1" applyFill="1" applyBorder="1" applyProtection="1">
      <alignment vertical="center"/>
      <protection hidden="1"/>
    </xf>
    <xf numFmtId="179" fontId="16" fillId="0" borderId="58" xfId="0" applyNumberFormat="1" applyFont="1" applyFill="1" applyBorder="1" applyAlignment="1" applyProtection="1">
      <alignment horizontal="center" vertical="center"/>
      <protection hidden="1"/>
    </xf>
    <xf numFmtId="176" fontId="16" fillId="0" borderId="0" xfId="0" applyNumberFormat="1" applyFont="1" applyFill="1" applyBorder="1" applyAlignment="1" applyProtection="1">
      <alignment horizontal="left" vertical="center"/>
      <protection hidden="1"/>
    </xf>
    <xf numFmtId="176" fontId="16" fillId="0" borderId="59" xfId="0" applyNumberFormat="1" applyFont="1" applyFill="1" applyBorder="1" applyAlignment="1" applyProtection="1">
      <alignment horizontal="left" vertical="center"/>
      <protection hidden="1"/>
    </xf>
    <xf numFmtId="49" fontId="16" fillId="0" borderId="58" xfId="0" applyNumberFormat="1" applyFont="1" applyFill="1" applyBorder="1" applyAlignment="1" applyProtection="1">
      <alignment vertical="center"/>
      <protection hidden="1"/>
    </xf>
    <xf numFmtId="0" fontId="7" fillId="0" borderId="0" xfId="0" applyFont="1" applyProtection="1">
      <alignment vertical="center"/>
      <protection hidden="1"/>
    </xf>
    <xf numFmtId="0" fontId="6" fillId="0" borderId="0" xfId="0" applyFont="1" applyProtection="1">
      <alignment vertical="center"/>
      <protection hidden="1"/>
    </xf>
    <xf numFmtId="0" fontId="14" fillId="0" borderId="0" xfId="0" applyFont="1" applyAlignment="1" applyProtection="1">
      <alignment vertical="center"/>
      <protection hidden="1"/>
    </xf>
    <xf numFmtId="0" fontId="7" fillId="0" borderId="9" xfId="0" applyNumberFormat="1" applyFont="1" applyBorder="1" applyAlignment="1" applyProtection="1">
      <alignment vertical="center"/>
      <protection hidden="1"/>
    </xf>
    <xf numFmtId="0" fontId="6" fillId="0" borderId="0" xfId="0" applyFont="1" applyAlignment="1" applyProtection="1">
      <alignment horizontal="center" vertical="center"/>
      <protection hidden="1"/>
    </xf>
    <xf numFmtId="0" fontId="6" fillId="0" borderId="0" xfId="0" applyFont="1" applyAlignment="1" applyProtection="1">
      <protection hidden="1"/>
    </xf>
    <xf numFmtId="0" fontId="5" fillId="0" borderId="0" xfId="4" applyAlignment="1" applyProtection="1">
      <protection hidden="1"/>
    </xf>
    <xf numFmtId="0" fontId="6" fillId="0" borderId="35" xfId="0" applyNumberFormat="1" applyFont="1" applyBorder="1" applyAlignment="1" applyProtection="1">
      <alignment vertical="center" shrinkToFit="1"/>
      <protection hidden="1"/>
    </xf>
    <xf numFmtId="0" fontId="6" fillId="0" borderId="35" xfId="0" applyFont="1" applyBorder="1" applyAlignment="1" applyProtection="1">
      <alignment vertical="center"/>
      <protection hidden="1"/>
    </xf>
    <xf numFmtId="0" fontId="6" fillId="0" borderId="38" xfId="0" applyFont="1" applyBorder="1" applyAlignment="1" applyProtection="1">
      <alignment vertical="center" shrinkToFit="1"/>
      <protection hidden="1"/>
    </xf>
    <xf numFmtId="0" fontId="7" fillId="0" borderId="9" xfId="0" applyNumberFormat="1" applyFont="1" applyBorder="1" applyAlignment="1" applyProtection="1">
      <alignment horizontal="left" vertical="center"/>
      <protection hidden="1"/>
    </xf>
    <xf numFmtId="0" fontId="7" fillId="0" borderId="0" xfId="0" applyFont="1" applyBorder="1" applyAlignment="1" applyProtection="1">
      <alignment wrapText="1"/>
      <protection hidden="1"/>
    </xf>
    <xf numFmtId="178" fontId="7" fillId="0" borderId="0" xfId="0" applyNumberFormat="1" applyFont="1" applyBorder="1" applyAlignment="1" applyProtection="1">
      <alignment vertical="center"/>
      <protection hidden="1"/>
    </xf>
    <xf numFmtId="0" fontId="10" fillId="0" borderId="0" xfId="0" applyFont="1" applyBorder="1" applyAlignment="1" applyProtection="1">
      <alignment horizontal="right" vertical="center"/>
      <protection hidden="1"/>
    </xf>
    <xf numFmtId="0" fontId="8" fillId="0" borderId="0" xfId="0" applyFont="1" applyFill="1" applyBorder="1" applyAlignment="1" applyProtection="1">
      <alignment horizontal="distributed" vertical="center" indent="1"/>
      <protection hidden="1"/>
    </xf>
    <xf numFmtId="0" fontId="7" fillId="0" borderId="0" xfId="0" applyFont="1" applyFill="1" applyBorder="1" applyAlignment="1" applyProtection="1">
      <alignment horizontal="left" vertical="center" indent="1"/>
      <protection hidden="1"/>
    </xf>
    <xf numFmtId="0" fontId="7" fillId="0" borderId="0" xfId="0" applyFont="1" applyFill="1" applyBorder="1" applyAlignment="1" applyProtection="1">
      <alignment horizontal="left" vertical="center"/>
      <protection hidden="1"/>
    </xf>
    <xf numFmtId="0" fontId="6" fillId="0" borderId="0" xfId="0" applyFont="1" applyFill="1" applyBorder="1" applyAlignment="1" applyProtection="1">
      <alignment horizontal="left" vertical="center"/>
      <protection hidden="1"/>
    </xf>
    <xf numFmtId="0" fontId="6" fillId="0" borderId="0" xfId="0" applyFont="1" applyFill="1" applyProtection="1">
      <alignment vertical="center"/>
      <protection hidden="1"/>
    </xf>
    <xf numFmtId="0" fontId="9" fillId="0" borderId="0" xfId="0" applyFont="1" applyProtection="1">
      <alignment vertical="center"/>
      <protection hidden="1"/>
    </xf>
    <xf numFmtId="0" fontId="9" fillId="0" borderId="0" xfId="0" applyFont="1" applyBorder="1" applyProtection="1">
      <alignment vertical="center"/>
      <protection hidden="1"/>
    </xf>
    <xf numFmtId="0" fontId="9" fillId="0" borderId="8" xfId="0" applyFont="1" applyBorder="1" applyAlignment="1" applyProtection="1">
      <alignment vertical="center"/>
      <protection hidden="1"/>
    </xf>
    <xf numFmtId="0" fontId="9" fillId="0" borderId="9" xfId="0" applyFont="1" applyBorder="1" applyAlignment="1" applyProtection="1">
      <alignment vertical="center"/>
      <protection hidden="1"/>
    </xf>
    <xf numFmtId="0" fontId="9" fillId="0" borderId="16" xfId="0" applyFont="1" applyBorder="1" applyAlignment="1" applyProtection="1">
      <alignment vertical="center"/>
      <protection hidden="1"/>
    </xf>
    <xf numFmtId="0" fontId="9" fillId="0" borderId="11" xfId="0" applyFont="1" applyBorder="1" applyAlignment="1" applyProtection="1">
      <alignment vertical="center"/>
      <protection hidden="1"/>
    </xf>
    <xf numFmtId="0" fontId="9" fillId="0" borderId="0" xfId="0" applyFont="1" applyBorder="1" applyAlignment="1" applyProtection="1">
      <alignment vertical="center"/>
      <protection hidden="1"/>
    </xf>
    <xf numFmtId="0" fontId="9" fillId="0" borderId="7" xfId="0" applyFont="1" applyBorder="1" applyAlignment="1" applyProtection="1">
      <alignment vertical="center"/>
      <protection hidden="1"/>
    </xf>
    <xf numFmtId="0" fontId="3" fillId="0" borderId="0" xfId="2">
      <alignment vertical="center"/>
    </xf>
    <xf numFmtId="0" fontId="25" fillId="0" borderId="24" xfId="2" applyFont="1" applyBorder="1" applyAlignment="1">
      <alignment horizontal="left" vertical="center" indent="1"/>
    </xf>
    <xf numFmtId="0" fontId="21" fillId="0" borderId="0" xfId="0" applyFont="1" applyBorder="1" applyAlignment="1" applyProtection="1">
      <alignment vertical="center"/>
    </xf>
    <xf numFmtId="0" fontId="16" fillId="0" borderId="24" xfId="0" applyFont="1" applyBorder="1" applyAlignment="1" applyProtection="1">
      <alignment horizontal="center" vertical="center"/>
    </xf>
    <xf numFmtId="0" fontId="16" fillId="0" borderId="57" xfId="0" applyFont="1" applyFill="1" applyBorder="1" applyProtection="1">
      <alignment vertical="center"/>
    </xf>
    <xf numFmtId="0" fontId="16" fillId="6" borderId="24" xfId="0" applyFont="1" applyFill="1" applyBorder="1" applyAlignment="1" applyProtection="1">
      <alignment horizontal="center" vertical="center"/>
      <protection locked="0"/>
    </xf>
    <xf numFmtId="0" fontId="8" fillId="0" borderId="11" xfId="0" applyNumberFormat="1" applyFont="1" applyBorder="1" applyAlignment="1" applyProtection="1">
      <alignment horizontal="left" vertical="center" indent="1"/>
      <protection hidden="1"/>
    </xf>
    <xf numFmtId="0" fontId="8" fillId="0" borderId="0" xfId="0" applyNumberFormat="1" applyFont="1" applyBorder="1" applyAlignment="1" applyProtection="1">
      <alignment vertical="center"/>
      <protection hidden="1"/>
    </xf>
    <xf numFmtId="0" fontId="6" fillId="0" borderId="0" xfId="0" applyFont="1" applyBorder="1" applyAlignment="1" applyProtection="1">
      <alignment horizontal="center" vertical="center"/>
      <protection hidden="1"/>
    </xf>
    <xf numFmtId="0" fontId="6" fillId="0" borderId="0" xfId="0" applyFont="1" applyAlignment="1" applyProtection="1">
      <alignment vertical="top"/>
      <protection hidden="1"/>
    </xf>
    <xf numFmtId="0" fontId="22" fillId="0" borderId="0" xfId="0" applyFont="1" applyBorder="1" applyAlignment="1" applyProtection="1">
      <alignment horizontal="left" vertical="center"/>
    </xf>
    <xf numFmtId="0" fontId="10" fillId="0" borderId="0" xfId="0" applyFont="1" applyAlignment="1" applyProtection="1">
      <alignment horizontal="right" vertical="center"/>
      <protection hidden="1"/>
    </xf>
    <xf numFmtId="0" fontId="13" fillId="0" borderId="0" xfId="0" applyFont="1" applyAlignment="1" applyProtection="1">
      <alignment horizontal="right" vertical="center"/>
      <protection hidden="1"/>
    </xf>
    <xf numFmtId="0" fontId="27" fillId="0" borderId="0" xfId="0" applyFont="1" applyBorder="1" applyAlignment="1" applyProtection="1">
      <alignment horizontal="left" vertical="top" indent="1"/>
      <protection hidden="1"/>
    </xf>
    <xf numFmtId="0" fontId="27" fillId="0" borderId="49" xfId="0" applyFont="1" applyBorder="1" applyAlignment="1" applyProtection="1">
      <alignment horizontal="left" indent="1"/>
      <protection hidden="1"/>
    </xf>
    <xf numFmtId="49" fontId="16" fillId="5" borderId="1" xfId="0" applyNumberFormat="1" applyFont="1" applyFill="1" applyBorder="1" applyAlignment="1" applyProtection="1">
      <alignment horizontal="center" vertical="center"/>
      <protection locked="0"/>
    </xf>
    <xf numFmtId="49" fontId="16" fillId="5" borderId="3" xfId="0" applyNumberFormat="1" applyFont="1" applyFill="1" applyBorder="1" applyAlignment="1" applyProtection="1">
      <alignment horizontal="center" vertical="center"/>
      <protection locked="0"/>
    </xf>
    <xf numFmtId="0" fontId="7" fillId="0" borderId="0" xfId="0" applyNumberFormat="1" applyFont="1" applyBorder="1" applyAlignment="1" applyProtection="1">
      <alignment vertical="center"/>
      <protection hidden="1"/>
    </xf>
    <xf numFmtId="0" fontId="11" fillId="0" borderId="0" xfId="0" applyNumberFormat="1" applyFont="1" applyBorder="1" applyAlignment="1" applyProtection="1">
      <alignment horizontal="right" vertical="center"/>
      <protection hidden="1"/>
    </xf>
    <xf numFmtId="0" fontId="7" fillId="0" borderId="4" xfId="0" applyNumberFormat="1" applyFont="1" applyBorder="1" applyAlignment="1" applyProtection="1">
      <alignment vertical="center"/>
      <protection hidden="1"/>
    </xf>
    <xf numFmtId="0" fontId="7" fillId="0" borderId="0" xfId="0" applyNumberFormat="1" applyFont="1" applyFill="1" applyBorder="1" applyAlignment="1" applyProtection="1">
      <alignment vertical="center" shrinkToFit="1"/>
      <protection hidden="1"/>
    </xf>
    <xf numFmtId="0" fontId="6" fillId="0" borderId="0" xfId="0" applyNumberFormat="1" applyFont="1" applyFill="1" applyBorder="1" applyAlignment="1" applyProtection="1">
      <alignment horizontal="left" vertical="center"/>
      <protection hidden="1"/>
    </xf>
    <xf numFmtId="0" fontId="6" fillId="0" borderId="0" xfId="0" applyFont="1" applyFill="1" applyBorder="1" applyProtection="1">
      <alignment vertical="center"/>
      <protection hidden="1"/>
    </xf>
    <xf numFmtId="176" fontId="16" fillId="0" borderId="64" xfId="0" applyNumberFormat="1" applyFont="1" applyFill="1" applyBorder="1" applyAlignment="1" applyProtection="1">
      <alignment horizontal="left" vertical="center"/>
    </xf>
    <xf numFmtId="0" fontId="16" fillId="4" borderId="24" xfId="0" applyFont="1" applyFill="1" applyBorder="1" applyAlignment="1" applyProtection="1">
      <alignment horizontal="center" vertical="center"/>
    </xf>
    <xf numFmtId="0" fontId="16" fillId="4" borderId="29" xfId="0" applyFont="1" applyFill="1" applyBorder="1" applyAlignment="1" applyProtection="1">
      <alignment horizontal="center" vertical="center"/>
    </xf>
    <xf numFmtId="0" fontId="16" fillId="4" borderId="28" xfId="0" applyFont="1" applyFill="1" applyBorder="1" applyAlignment="1" applyProtection="1">
      <alignment horizontal="center" vertical="center"/>
    </xf>
    <xf numFmtId="0" fontId="16" fillId="4" borderId="29" xfId="0" applyFont="1" applyFill="1" applyBorder="1" applyAlignment="1" applyProtection="1">
      <alignment horizontal="center" vertical="center" wrapText="1"/>
    </xf>
    <xf numFmtId="176" fontId="16" fillId="0" borderId="64" xfId="0" applyNumberFormat="1" applyFont="1" applyFill="1" applyBorder="1" applyAlignment="1" applyProtection="1">
      <alignment horizontal="left" vertical="center"/>
    </xf>
    <xf numFmtId="0" fontId="7" fillId="0" borderId="0" xfId="0" applyNumberFormat="1" applyFont="1" applyBorder="1" applyAlignment="1" applyProtection="1">
      <alignment horizontal="center" vertical="center"/>
      <protection hidden="1"/>
    </xf>
    <xf numFmtId="0" fontId="6" fillId="0" borderId="0" xfId="0" applyNumberFormat="1" applyFont="1" applyBorder="1" applyAlignment="1" applyProtection="1">
      <alignment horizontal="center" vertical="center"/>
      <protection hidden="1"/>
    </xf>
    <xf numFmtId="0" fontId="6" fillId="0" borderId="4" xfId="0" applyNumberFormat="1" applyFont="1" applyBorder="1" applyAlignment="1" applyProtection="1">
      <alignment horizontal="center" vertical="center"/>
      <protection hidden="1"/>
    </xf>
    <xf numFmtId="0" fontId="16" fillId="0" borderId="31" xfId="0" applyFont="1" applyFill="1" applyBorder="1" applyAlignment="1" applyProtection="1">
      <alignment horizontal="center" vertical="center"/>
    </xf>
    <xf numFmtId="0" fontId="16" fillId="0" borderId="31" xfId="0" applyNumberFormat="1" applyFont="1" applyFill="1" applyBorder="1" applyAlignment="1" applyProtection="1">
      <alignment horizontal="center" vertical="center"/>
      <protection locked="0"/>
    </xf>
    <xf numFmtId="179" fontId="16" fillId="0" borderId="31" xfId="0" applyNumberFormat="1" applyFont="1" applyFill="1" applyBorder="1" applyAlignment="1" applyProtection="1">
      <alignment vertical="center"/>
    </xf>
    <xf numFmtId="179" fontId="16" fillId="0" borderId="57" xfId="0" applyNumberFormat="1" applyFont="1" applyFill="1" applyBorder="1" applyAlignment="1" applyProtection="1">
      <alignment horizontal="center" vertical="center"/>
      <protection hidden="1"/>
    </xf>
    <xf numFmtId="176" fontId="16" fillId="0" borderId="57" xfId="0" applyNumberFormat="1" applyFont="1" applyFill="1" applyBorder="1" applyAlignment="1" applyProtection="1">
      <alignment horizontal="left" vertical="center"/>
    </xf>
    <xf numFmtId="0" fontId="16" fillId="0" borderId="0" xfId="0" applyFont="1" applyFill="1" applyBorder="1" applyProtection="1">
      <alignment vertical="center"/>
    </xf>
    <xf numFmtId="180" fontId="7" fillId="0" borderId="0" xfId="0" applyNumberFormat="1" applyFont="1" applyBorder="1" applyAlignment="1" applyProtection="1">
      <alignment horizontal="center" vertical="center"/>
      <protection hidden="1"/>
    </xf>
    <xf numFmtId="0" fontId="7" fillId="0" borderId="37" xfId="0" applyFont="1" applyBorder="1" applyAlignment="1" applyProtection="1">
      <alignment vertical="center"/>
      <protection hidden="1"/>
    </xf>
    <xf numFmtId="0" fontId="7" fillId="0" borderId="35" xfId="0" applyFont="1" applyBorder="1" applyAlignment="1" applyProtection="1">
      <alignment vertical="center"/>
      <protection hidden="1"/>
    </xf>
    <xf numFmtId="0" fontId="7" fillId="0" borderId="38" xfId="0" applyFont="1" applyBorder="1" applyAlignment="1" applyProtection="1">
      <alignment vertical="center"/>
      <protection hidden="1"/>
    </xf>
    <xf numFmtId="0" fontId="16" fillId="3" borderId="0" xfId="0" applyFont="1" applyFill="1" applyBorder="1" applyProtection="1">
      <alignment vertical="center"/>
      <protection locked="0"/>
    </xf>
    <xf numFmtId="0" fontId="16" fillId="3" borderId="0" xfId="0" applyFont="1" applyFill="1" applyProtection="1">
      <alignment vertical="center"/>
      <protection locked="0"/>
    </xf>
    <xf numFmtId="0" fontId="29" fillId="7" borderId="0" xfId="4" applyFont="1" applyFill="1" applyBorder="1" applyAlignment="1" applyProtection="1">
      <alignment horizontal="left" vertical="center" wrapText="1" indent="1"/>
      <protection locked="0"/>
    </xf>
    <xf numFmtId="0" fontId="30" fillId="0" borderId="0" xfId="4" applyFont="1" applyBorder="1" applyAlignment="1" applyProtection="1">
      <alignment horizontal="left" vertical="center" wrapText="1" indent="1"/>
    </xf>
    <xf numFmtId="0" fontId="29" fillId="0" borderId="0" xfId="0" applyFont="1" applyFill="1" applyBorder="1" applyAlignment="1" applyProtection="1">
      <alignment vertical="center" wrapText="1"/>
    </xf>
    <xf numFmtId="0" fontId="29" fillId="0" borderId="0" xfId="0" applyFont="1" applyBorder="1" applyAlignment="1" applyProtection="1">
      <alignment vertical="center" wrapText="1"/>
    </xf>
    <xf numFmtId="0" fontId="29" fillId="3" borderId="0" xfId="0" applyFont="1" applyFill="1" applyBorder="1" applyAlignment="1" applyProtection="1">
      <alignment vertical="center" wrapText="1"/>
      <protection locked="0"/>
    </xf>
    <xf numFmtId="0" fontId="16" fillId="0" borderId="0" xfId="0" applyFont="1" applyBorder="1" applyProtection="1">
      <alignment vertical="center"/>
      <protection hidden="1"/>
    </xf>
    <xf numFmtId="0" fontId="31" fillId="0" borderId="49" xfId="0" applyFont="1" applyBorder="1" applyAlignment="1" applyProtection="1">
      <alignment horizontal="left" wrapText="1"/>
      <protection hidden="1"/>
    </xf>
    <xf numFmtId="0" fontId="31" fillId="0" borderId="49" xfId="0" applyFont="1" applyBorder="1" applyAlignment="1" applyProtection="1">
      <alignment wrapText="1"/>
      <protection hidden="1"/>
    </xf>
    <xf numFmtId="0" fontId="31" fillId="0" borderId="0" xfId="0" applyFont="1" applyBorder="1" applyAlignment="1" applyProtection="1">
      <alignment wrapText="1"/>
      <protection hidden="1"/>
    </xf>
    <xf numFmtId="0" fontId="29" fillId="0" borderId="0" xfId="0" applyFont="1" applyFill="1" applyBorder="1" applyAlignment="1" applyProtection="1">
      <alignment vertical="center" wrapText="1"/>
      <protection hidden="1"/>
    </xf>
    <xf numFmtId="0" fontId="29" fillId="0" borderId="0" xfId="0" applyFont="1" applyBorder="1" applyAlignment="1" applyProtection="1">
      <alignment vertical="center" wrapText="1"/>
      <protection hidden="1"/>
    </xf>
    <xf numFmtId="0" fontId="29" fillId="3" borderId="0" xfId="0" applyFont="1" applyFill="1" applyBorder="1" applyAlignment="1" applyProtection="1">
      <alignment vertical="center" wrapText="1"/>
      <protection hidden="1"/>
    </xf>
    <xf numFmtId="0" fontId="31" fillId="0" borderId="0" xfId="0" applyFont="1" applyBorder="1" applyAlignment="1" applyProtection="1">
      <alignment horizontal="left" vertical="top" wrapText="1"/>
      <protection hidden="1"/>
    </xf>
    <xf numFmtId="0" fontId="31" fillId="0" borderId="0" xfId="0" applyFont="1" applyBorder="1" applyAlignment="1" applyProtection="1">
      <alignment vertical="top" wrapText="1"/>
      <protection hidden="1"/>
    </xf>
    <xf numFmtId="0" fontId="16" fillId="0" borderId="0" xfId="0" applyFont="1" applyFill="1" applyBorder="1" applyProtection="1">
      <alignment vertical="center"/>
      <protection locked="0"/>
    </xf>
    <xf numFmtId="0" fontId="21" fillId="0" borderId="0" xfId="0" applyFont="1" applyBorder="1" applyAlignment="1" applyProtection="1">
      <alignment horizontal="center" vertical="center" shrinkToFit="1"/>
      <protection hidden="1"/>
    </xf>
    <xf numFmtId="0" fontId="16" fillId="0" borderId="65" xfId="0" applyFont="1" applyBorder="1" applyProtection="1">
      <alignment vertical="center"/>
    </xf>
    <xf numFmtId="0" fontId="16" fillId="0" borderId="65" xfId="0" applyFont="1" applyFill="1" applyBorder="1" applyProtection="1">
      <alignment vertical="center"/>
    </xf>
    <xf numFmtId="178" fontId="7" fillId="0" borderId="8" xfId="0" applyNumberFormat="1" applyFont="1" applyBorder="1" applyAlignment="1" applyProtection="1">
      <alignment horizontal="left" vertical="center" indent="1" shrinkToFit="1"/>
      <protection hidden="1"/>
    </xf>
    <xf numFmtId="178" fontId="7" fillId="0" borderId="9" xfId="0" applyNumberFormat="1" applyFont="1" applyBorder="1" applyAlignment="1" applyProtection="1">
      <alignment horizontal="left" vertical="center" indent="1" shrinkToFit="1"/>
      <protection hidden="1"/>
    </xf>
    <xf numFmtId="178" fontId="7" fillId="0" borderId="10" xfId="0" applyNumberFormat="1" applyFont="1" applyBorder="1" applyAlignment="1" applyProtection="1">
      <alignment horizontal="left" vertical="center" indent="1" shrinkToFit="1"/>
      <protection hidden="1"/>
    </xf>
    <xf numFmtId="0" fontId="8" fillId="0" borderId="15" xfId="0" applyNumberFormat="1" applyFont="1" applyFill="1" applyBorder="1" applyAlignment="1" applyProtection="1">
      <alignment horizontal="left" vertical="top"/>
      <protection hidden="1"/>
    </xf>
    <xf numFmtId="0" fontId="7" fillId="0" borderId="13" xfId="0" applyFont="1" applyBorder="1" applyAlignment="1" applyProtection="1">
      <alignment horizontal="center" vertical="top" shrinkToFit="1"/>
      <protection hidden="1"/>
    </xf>
    <xf numFmtId="0" fontId="7" fillId="0" borderId="13" xfId="0" applyFont="1" applyBorder="1" applyAlignment="1" applyProtection="1">
      <alignment vertical="top" shrinkToFit="1"/>
      <protection hidden="1"/>
    </xf>
    <xf numFmtId="0" fontId="7" fillId="0" borderId="12" xfId="0" applyFont="1" applyFill="1" applyBorder="1" applyAlignment="1" applyProtection="1">
      <alignment vertical="top" shrinkToFit="1"/>
      <protection hidden="1"/>
    </xf>
    <xf numFmtId="0" fontId="6" fillId="0" borderId="0" xfId="0" applyNumberFormat="1" applyFont="1" applyBorder="1" applyAlignment="1" applyProtection="1">
      <alignment vertical="center"/>
      <protection hidden="1"/>
    </xf>
    <xf numFmtId="0" fontId="2" fillId="0" borderId="0" xfId="0" applyFont="1" applyFill="1" applyBorder="1" applyAlignment="1" applyProtection="1">
      <protection hidden="1"/>
    </xf>
    <xf numFmtId="0" fontId="7" fillId="0" borderId="35" xfId="0" applyFont="1" applyBorder="1" applyAlignment="1" applyProtection="1">
      <alignment horizontal="center" vertical="center"/>
      <protection hidden="1"/>
    </xf>
    <xf numFmtId="178" fontId="32" fillId="0" borderId="9" xfId="0" applyNumberFormat="1" applyFont="1" applyBorder="1" applyAlignment="1" applyProtection="1">
      <alignment horizontal="center" shrinkToFit="1"/>
      <protection hidden="1"/>
    </xf>
    <xf numFmtId="0" fontId="7" fillId="0" borderId="27" xfId="0" applyFont="1" applyFill="1" applyBorder="1" applyAlignment="1" applyProtection="1">
      <alignment horizontal="left" vertical="center"/>
      <protection hidden="1"/>
    </xf>
    <xf numFmtId="0" fontId="8" fillId="0" borderId="27" xfId="0" applyFont="1" applyFill="1" applyBorder="1" applyAlignment="1" applyProtection="1">
      <alignment horizontal="distributed" vertical="center" indent="1"/>
      <protection hidden="1"/>
    </xf>
    <xf numFmtId="0" fontId="8" fillId="0" borderId="27" xfId="0" applyFont="1" applyFill="1" applyBorder="1" applyAlignment="1" applyProtection="1">
      <alignment horizontal="left" vertical="center" indent="1"/>
      <protection hidden="1"/>
    </xf>
    <xf numFmtId="0" fontId="8" fillId="0" borderId="27" xfId="0" applyFont="1" applyFill="1" applyBorder="1" applyAlignment="1" applyProtection="1">
      <alignment horizontal="left" vertical="center"/>
      <protection hidden="1"/>
    </xf>
    <xf numFmtId="0" fontId="6" fillId="0" borderId="27" xfId="0" applyFont="1" applyFill="1" applyBorder="1" applyAlignment="1" applyProtection="1">
      <alignment horizontal="left" vertical="center"/>
      <protection hidden="1"/>
    </xf>
    <xf numFmtId="0" fontId="6" fillId="0" borderId="0" xfId="0" applyFont="1" applyAlignment="1" applyProtection="1">
      <alignment vertical="center"/>
      <protection hidden="1"/>
    </xf>
    <xf numFmtId="0" fontId="6" fillId="0" borderId="0" xfId="0" applyFont="1" applyAlignment="1" applyProtection="1">
      <alignment vertical="center" wrapText="1"/>
      <protection hidden="1"/>
    </xf>
    <xf numFmtId="0" fontId="7" fillId="0" borderId="0" xfId="0" applyNumberFormat="1" applyFont="1" applyBorder="1" applyAlignment="1" applyProtection="1">
      <alignment horizontal="center" vertical="center"/>
      <protection hidden="1"/>
    </xf>
    <xf numFmtId="49" fontId="7" fillId="0" borderId="35" xfId="0" applyNumberFormat="1" applyFont="1" applyBorder="1" applyAlignment="1" applyProtection="1">
      <alignment vertical="center"/>
      <protection hidden="1"/>
    </xf>
    <xf numFmtId="49" fontId="7" fillId="0" borderId="35" xfId="0" applyNumberFormat="1" applyFont="1" applyBorder="1" applyAlignment="1" applyProtection="1">
      <alignment horizontal="right" vertical="center"/>
      <protection hidden="1"/>
    </xf>
    <xf numFmtId="0" fontId="7" fillId="0" borderId="38" xfId="0" applyNumberFormat="1" applyFont="1" applyFill="1" applyBorder="1" applyAlignment="1" applyProtection="1">
      <alignment vertical="center" shrinkToFit="1"/>
      <protection hidden="1"/>
    </xf>
    <xf numFmtId="180" fontId="7" fillId="0" borderId="35" xfId="0" applyNumberFormat="1" applyFont="1" applyBorder="1" applyAlignment="1" applyProtection="1">
      <alignment vertical="center"/>
      <protection hidden="1"/>
    </xf>
    <xf numFmtId="180" fontId="7" fillId="0" borderId="35" xfId="0" applyNumberFormat="1" applyFont="1" applyBorder="1" applyAlignment="1" applyProtection="1">
      <alignment horizontal="right" vertical="center"/>
      <protection hidden="1"/>
    </xf>
    <xf numFmtId="0" fontId="6" fillId="0" borderId="38" xfId="0" applyFont="1" applyFill="1" applyBorder="1" applyProtection="1">
      <alignment vertical="center"/>
      <protection hidden="1"/>
    </xf>
    <xf numFmtId="0" fontId="33" fillId="0" borderId="8" xfId="0" applyNumberFormat="1" applyFont="1" applyBorder="1" applyAlignment="1" applyProtection="1">
      <alignment horizontal="left" vertical="center" indent="1"/>
      <protection hidden="1"/>
    </xf>
    <xf numFmtId="0" fontId="33" fillId="0" borderId="9" xfId="0" applyNumberFormat="1" applyFont="1" applyBorder="1" applyAlignment="1" applyProtection="1">
      <alignment vertical="center"/>
      <protection hidden="1"/>
    </xf>
    <xf numFmtId="0" fontId="33" fillId="0" borderId="9" xfId="0" applyNumberFormat="1" applyFont="1" applyBorder="1" applyAlignment="1" applyProtection="1">
      <alignment horizontal="left" vertical="center"/>
      <protection hidden="1"/>
    </xf>
    <xf numFmtId="0" fontId="13" fillId="0" borderId="0" xfId="0" applyFont="1" applyProtection="1">
      <alignment vertical="center"/>
      <protection hidden="1"/>
    </xf>
    <xf numFmtId="0" fontId="33" fillId="0" borderId="9" xfId="0" applyNumberFormat="1" applyFont="1" applyBorder="1" applyAlignment="1" applyProtection="1">
      <alignment horizontal="center" vertical="center"/>
      <protection hidden="1"/>
    </xf>
    <xf numFmtId="0" fontId="33" fillId="0" borderId="9" xfId="0" applyNumberFormat="1" applyFont="1" applyBorder="1" applyAlignment="1" applyProtection="1">
      <alignment horizontal="left" vertical="center" indent="1"/>
      <protection hidden="1"/>
    </xf>
    <xf numFmtId="0" fontId="6" fillId="0" borderId="10" xfId="0" applyFont="1" applyBorder="1" applyProtection="1">
      <alignment vertical="center"/>
      <protection hidden="1"/>
    </xf>
    <xf numFmtId="0" fontId="6" fillId="0" borderId="9" xfId="0" applyFont="1" applyBorder="1" applyProtection="1">
      <alignment vertical="center"/>
      <protection hidden="1"/>
    </xf>
    <xf numFmtId="0" fontId="7" fillId="0" borderId="27" xfId="0" applyFont="1" applyFill="1" applyBorder="1" applyAlignment="1" applyProtection="1">
      <alignment horizontal="left"/>
      <protection hidden="1"/>
    </xf>
    <xf numFmtId="0" fontId="16" fillId="4" borderId="24" xfId="0" applyFont="1" applyFill="1" applyBorder="1" applyAlignment="1" applyProtection="1">
      <alignment horizontal="center" vertical="center"/>
    </xf>
    <xf numFmtId="0" fontId="16" fillId="4" borderId="29" xfId="0" applyFont="1" applyFill="1" applyBorder="1" applyAlignment="1" applyProtection="1">
      <alignment horizontal="center" vertical="center" wrapText="1"/>
    </xf>
    <xf numFmtId="0" fontId="16" fillId="4" borderId="29" xfId="0" applyFont="1" applyFill="1" applyBorder="1" applyAlignment="1" applyProtection="1">
      <alignment horizontal="center" vertical="center"/>
    </xf>
    <xf numFmtId="0" fontId="16" fillId="4" borderId="28" xfId="0" applyFont="1" applyFill="1" applyBorder="1" applyAlignment="1" applyProtection="1">
      <alignment horizontal="center" vertical="center"/>
    </xf>
    <xf numFmtId="177" fontId="16" fillId="0" borderId="72" xfId="0" applyNumberFormat="1" applyFont="1" applyFill="1" applyBorder="1" applyAlignment="1" applyProtection="1">
      <alignment vertical="center"/>
      <protection hidden="1"/>
    </xf>
    <xf numFmtId="176" fontId="16" fillId="0" borderId="44" xfId="0" applyNumberFormat="1" applyFont="1" applyFill="1" applyBorder="1" applyAlignment="1" applyProtection="1">
      <alignment vertical="center"/>
    </xf>
    <xf numFmtId="0" fontId="16" fillId="0" borderId="6" xfId="0" applyFont="1" applyFill="1" applyBorder="1" applyAlignment="1" applyProtection="1">
      <alignment horizontal="left" vertical="center" wrapText="1"/>
      <protection hidden="1"/>
    </xf>
    <xf numFmtId="176" fontId="16" fillId="0" borderId="63" xfId="0" applyNumberFormat="1" applyFont="1" applyFill="1" applyBorder="1" applyAlignment="1" applyProtection="1">
      <alignment vertical="center"/>
    </xf>
    <xf numFmtId="176" fontId="16" fillId="0" borderId="46" xfId="0" applyNumberFormat="1" applyFont="1" applyFill="1" applyBorder="1" applyAlignment="1" applyProtection="1">
      <alignment vertical="center"/>
    </xf>
    <xf numFmtId="0" fontId="15" fillId="0" borderId="1" xfId="4" applyFont="1" applyBorder="1" applyAlignment="1" applyProtection="1">
      <alignment horizontal="left" indent="2"/>
      <protection hidden="1"/>
    </xf>
    <xf numFmtId="0" fontId="15" fillId="0" borderId="3" xfId="4" applyFont="1" applyBorder="1" applyAlignment="1" applyProtection="1">
      <alignment horizontal="left" vertical="center" indent="2"/>
      <protection hidden="1"/>
    </xf>
    <xf numFmtId="0" fontId="15" fillId="0" borderId="3" xfId="4" applyFont="1" applyBorder="1" applyAlignment="1" applyProtection="1">
      <alignment horizontal="left" vertical="center" wrapText="1" indent="2"/>
      <protection hidden="1"/>
    </xf>
    <xf numFmtId="0" fontId="16" fillId="5" borderId="24" xfId="0" applyFont="1" applyFill="1" applyBorder="1" applyAlignment="1" applyProtection="1">
      <alignment horizontal="left" vertical="center" wrapText="1"/>
      <protection locked="0"/>
    </xf>
    <xf numFmtId="0" fontId="16" fillId="4" borderId="28" xfId="0" applyFont="1" applyFill="1" applyBorder="1" applyAlignment="1" applyProtection="1">
      <alignment horizontal="center" vertical="center"/>
    </xf>
    <xf numFmtId="0" fontId="16" fillId="4" borderId="19" xfId="0" applyFont="1" applyFill="1" applyBorder="1" applyAlignment="1" applyProtection="1">
      <alignment horizontal="center" vertical="center"/>
    </xf>
    <xf numFmtId="0" fontId="16" fillId="4" borderId="29" xfId="0" applyFont="1" applyFill="1" applyBorder="1" applyAlignment="1" applyProtection="1">
      <alignment horizontal="center" vertical="center"/>
    </xf>
    <xf numFmtId="0" fontId="23" fillId="5" borderId="0" xfId="0" applyFont="1" applyFill="1" applyBorder="1" applyAlignment="1" applyProtection="1">
      <alignment horizontal="center" vertical="center"/>
    </xf>
    <xf numFmtId="179" fontId="16" fillId="5" borderId="25" xfId="0" applyNumberFormat="1" applyFont="1" applyFill="1" applyBorder="1" applyAlignment="1" applyProtection="1">
      <alignment horizontal="left" vertical="center" shrinkToFit="1"/>
      <protection locked="0"/>
    </xf>
    <xf numFmtId="179" fontId="16" fillId="5" borderId="31" xfId="0" applyNumberFormat="1" applyFont="1" applyFill="1" applyBorder="1" applyAlignment="1" applyProtection="1">
      <alignment horizontal="left" vertical="center" shrinkToFit="1"/>
      <protection locked="0"/>
    </xf>
    <xf numFmtId="179" fontId="16" fillId="5" borderId="30" xfId="0" applyNumberFormat="1" applyFont="1" applyFill="1" applyBorder="1" applyAlignment="1" applyProtection="1">
      <alignment horizontal="left" vertical="center" shrinkToFit="1"/>
      <protection locked="0"/>
    </xf>
    <xf numFmtId="49" fontId="16" fillId="5" borderId="25" xfId="0" applyNumberFormat="1" applyFont="1" applyFill="1" applyBorder="1" applyProtection="1">
      <alignment vertical="center"/>
      <protection locked="0"/>
    </xf>
    <xf numFmtId="49" fontId="16" fillId="5" borderId="31" xfId="0" applyNumberFormat="1" applyFont="1" applyFill="1" applyBorder="1" applyProtection="1">
      <alignment vertical="center"/>
      <protection locked="0"/>
    </xf>
    <xf numFmtId="49" fontId="16" fillId="5" borderId="30" xfId="0" applyNumberFormat="1" applyFont="1" applyFill="1" applyBorder="1" applyProtection="1">
      <alignment vertical="center"/>
      <protection locked="0"/>
    </xf>
    <xf numFmtId="0" fontId="16" fillId="4" borderId="24" xfId="0" applyFont="1" applyFill="1" applyBorder="1" applyAlignment="1" applyProtection="1">
      <alignment horizontal="center" vertical="center"/>
    </xf>
    <xf numFmtId="0" fontId="16" fillId="5" borderId="0" xfId="0" applyFont="1" applyFill="1" applyProtection="1">
      <alignment vertical="center"/>
      <protection locked="0"/>
    </xf>
    <xf numFmtId="0" fontId="16" fillId="7" borderId="0" xfId="0" applyFont="1" applyFill="1" applyBorder="1" applyAlignment="1" applyProtection="1">
      <alignment horizontal="center" vertical="center" wrapText="1"/>
    </xf>
    <xf numFmtId="0" fontId="17" fillId="5" borderId="50" xfId="4" applyFont="1" applyFill="1" applyBorder="1" applyAlignment="1" applyProtection="1">
      <alignment horizontal="left" vertical="center" wrapText="1" indent="5"/>
    </xf>
    <xf numFmtId="0" fontId="17" fillId="5" borderId="49" xfId="4" applyFont="1" applyFill="1" applyBorder="1" applyAlignment="1" applyProtection="1">
      <alignment horizontal="left" vertical="center" wrapText="1" indent="5"/>
    </xf>
    <xf numFmtId="0" fontId="17" fillId="5" borderId="51" xfId="4" applyFont="1" applyFill="1" applyBorder="1" applyAlignment="1" applyProtection="1">
      <alignment horizontal="left" vertical="center" wrapText="1" indent="5"/>
    </xf>
    <xf numFmtId="0" fontId="17" fillId="5" borderId="54" xfId="4" applyFont="1" applyFill="1" applyBorder="1" applyAlignment="1" applyProtection="1">
      <alignment horizontal="left" vertical="center" wrapText="1" indent="5"/>
    </xf>
    <xf numFmtId="0" fontId="17" fillId="5" borderId="53" xfId="4" applyFont="1" applyFill="1" applyBorder="1" applyAlignment="1" applyProtection="1">
      <alignment horizontal="left" vertical="center" wrapText="1" indent="5"/>
    </xf>
    <xf numFmtId="0" fontId="17" fillId="5" borderId="55" xfId="4" applyFont="1" applyFill="1" applyBorder="1" applyAlignment="1" applyProtection="1">
      <alignment horizontal="left" vertical="center" wrapText="1" indent="5"/>
    </xf>
    <xf numFmtId="0" fontId="16" fillId="0" borderId="62" xfId="0" applyFont="1" applyFill="1" applyBorder="1" applyAlignment="1" applyProtection="1">
      <alignment horizontal="center" vertical="center"/>
    </xf>
    <xf numFmtId="0" fontId="16" fillId="0" borderId="60" xfId="0" applyFont="1" applyFill="1" applyBorder="1" applyAlignment="1" applyProtection="1">
      <alignment horizontal="center" vertical="center"/>
    </xf>
    <xf numFmtId="0" fontId="16" fillId="0" borderId="63" xfId="0" applyFont="1" applyFill="1" applyBorder="1" applyAlignment="1" applyProtection="1">
      <alignment horizontal="center" vertical="center"/>
    </xf>
    <xf numFmtId="0" fontId="16" fillId="0" borderId="42" xfId="0" applyFont="1" applyFill="1" applyBorder="1" applyAlignment="1" applyProtection="1">
      <alignment horizontal="left" vertical="center" wrapText="1"/>
    </xf>
    <xf numFmtId="0" fontId="16" fillId="0" borderId="43" xfId="0" applyFont="1" applyFill="1" applyBorder="1" applyAlignment="1" applyProtection="1">
      <alignment horizontal="left" vertical="center" wrapText="1"/>
    </xf>
    <xf numFmtId="0" fontId="16" fillId="0" borderId="44" xfId="0" applyFont="1" applyFill="1" applyBorder="1" applyAlignment="1" applyProtection="1">
      <alignment horizontal="left" vertical="center" wrapText="1"/>
    </xf>
    <xf numFmtId="0" fontId="16" fillId="0" borderId="60"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63" xfId="0" applyFont="1" applyFill="1" applyBorder="1" applyAlignment="1" applyProtection="1">
      <alignment horizontal="left" vertical="center" wrapText="1"/>
    </xf>
    <xf numFmtId="0" fontId="16" fillId="0" borderId="45"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6" fillId="0" borderId="46" xfId="0" applyFont="1" applyFill="1" applyBorder="1" applyAlignment="1" applyProtection="1">
      <alignment horizontal="left" vertical="center" wrapText="1"/>
    </xf>
    <xf numFmtId="0" fontId="34" fillId="0" borderId="48" xfId="4" applyFont="1" applyBorder="1" applyAlignment="1" applyProtection="1">
      <alignment horizontal="left" indent="1"/>
    </xf>
    <xf numFmtId="0" fontId="34" fillId="0" borderId="49" xfId="4" applyFont="1" applyBorder="1" applyAlignment="1" applyProtection="1">
      <alignment horizontal="left" indent="1"/>
    </xf>
    <xf numFmtId="0" fontId="22" fillId="0" borderId="52" xfId="0" applyFont="1" applyBorder="1" applyAlignment="1" applyProtection="1">
      <alignment horizontal="left" vertical="top" wrapText="1" indent="1"/>
    </xf>
    <xf numFmtId="0" fontId="22" fillId="0" borderId="53" xfId="0" applyFont="1" applyBorder="1" applyAlignment="1" applyProtection="1">
      <alignment horizontal="left" vertical="top" wrapText="1" indent="1"/>
    </xf>
    <xf numFmtId="49" fontId="16" fillId="5" borderId="25" xfId="0" applyNumberFormat="1" applyFont="1" applyFill="1" applyBorder="1" applyAlignment="1" applyProtection="1">
      <alignment horizontal="left" vertical="center"/>
      <protection locked="0"/>
    </xf>
    <xf numFmtId="49" fontId="16" fillId="5" borderId="31" xfId="0" applyNumberFormat="1" applyFont="1" applyFill="1" applyBorder="1" applyAlignment="1" applyProtection="1">
      <alignment horizontal="left" vertical="center"/>
      <protection locked="0"/>
    </xf>
    <xf numFmtId="49" fontId="16" fillId="5" borderId="30" xfId="0" applyNumberFormat="1" applyFont="1" applyFill="1" applyBorder="1" applyAlignment="1" applyProtection="1">
      <alignment horizontal="left" vertical="center"/>
      <protection locked="0"/>
    </xf>
    <xf numFmtId="176" fontId="16" fillId="5" borderId="66" xfId="0" applyNumberFormat="1" applyFont="1" applyFill="1" applyBorder="1" applyAlignment="1" applyProtection="1">
      <alignment horizontal="left" vertical="center"/>
      <protection locked="0"/>
    </xf>
    <xf numFmtId="176" fontId="16" fillId="5" borderId="39" xfId="0" applyNumberFormat="1" applyFont="1" applyFill="1" applyBorder="1" applyAlignment="1" applyProtection="1">
      <alignment horizontal="left" vertical="center"/>
      <protection locked="0"/>
    </xf>
    <xf numFmtId="176" fontId="16" fillId="5" borderId="56" xfId="0" applyNumberFormat="1" applyFont="1" applyFill="1" applyBorder="1" applyAlignment="1" applyProtection="1">
      <alignment horizontal="left" vertical="center"/>
      <protection locked="0"/>
    </xf>
    <xf numFmtId="0" fontId="16" fillId="4" borderId="25" xfId="0" applyFont="1" applyFill="1" applyBorder="1" applyAlignment="1" applyProtection="1">
      <alignment horizontal="center" vertical="center"/>
    </xf>
    <xf numFmtId="0" fontId="16" fillId="4" borderId="30" xfId="0" applyFont="1" applyFill="1" applyBorder="1" applyAlignment="1" applyProtection="1">
      <alignment horizontal="center" vertical="center"/>
    </xf>
    <xf numFmtId="0" fontId="16" fillId="5" borderId="25" xfId="0" applyFont="1" applyFill="1" applyBorder="1" applyAlignment="1" applyProtection="1">
      <alignment horizontal="left" vertical="center"/>
      <protection locked="0"/>
    </xf>
    <xf numFmtId="0" fontId="16" fillId="5" borderId="31" xfId="0" applyFont="1" applyFill="1" applyBorder="1" applyAlignment="1" applyProtection="1">
      <alignment horizontal="left" vertical="center"/>
      <protection locked="0"/>
    </xf>
    <xf numFmtId="0" fontId="16" fillId="5" borderId="30" xfId="0" applyFont="1" applyFill="1" applyBorder="1" applyAlignment="1" applyProtection="1">
      <alignment horizontal="left" vertical="center"/>
      <protection locked="0"/>
    </xf>
    <xf numFmtId="0" fontId="20" fillId="0" borderId="0" xfId="0" applyFont="1" applyBorder="1" applyAlignment="1" applyProtection="1">
      <alignment horizontal="center" vertical="center" shrinkToFit="1"/>
      <protection hidden="1"/>
    </xf>
    <xf numFmtId="176" fontId="16" fillId="5" borderId="32" xfId="0" applyNumberFormat="1" applyFont="1" applyFill="1" applyBorder="1" applyAlignment="1" applyProtection="1">
      <alignment horizontal="left" vertical="center"/>
      <protection locked="0"/>
    </xf>
    <xf numFmtId="176" fontId="16" fillId="5" borderId="33" xfId="0" applyNumberFormat="1" applyFont="1" applyFill="1" applyBorder="1" applyAlignment="1" applyProtection="1">
      <alignment horizontal="left" vertical="center"/>
      <protection locked="0"/>
    </xf>
    <xf numFmtId="176" fontId="16" fillId="5" borderId="41" xfId="0" applyNumberFormat="1" applyFont="1" applyFill="1" applyBorder="1" applyAlignment="1" applyProtection="1">
      <alignment horizontal="left" vertical="center"/>
      <protection locked="0"/>
    </xf>
    <xf numFmtId="0" fontId="16" fillId="2" borderId="25"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16" fillId="6" borderId="25" xfId="0" applyFont="1" applyFill="1" applyBorder="1" applyAlignment="1" applyProtection="1">
      <alignment horizontal="center" vertical="center"/>
      <protection locked="0"/>
    </xf>
    <xf numFmtId="0" fontId="16" fillId="6" borderId="30" xfId="0" applyFont="1" applyFill="1" applyBorder="1" applyAlignment="1" applyProtection="1">
      <alignment horizontal="center" vertical="center"/>
      <protection locked="0"/>
    </xf>
    <xf numFmtId="0" fontId="16" fillId="0" borderId="58" xfId="0" applyFont="1" applyBorder="1" applyAlignment="1" applyProtection="1">
      <alignment horizontal="left" vertical="center" wrapText="1"/>
    </xf>
    <xf numFmtId="0" fontId="16" fillId="0" borderId="27" xfId="0" applyFont="1" applyBorder="1" applyAlignment="1" applyProtection="1">
      <alignment horizontal="left" vertical="center" wrapText="1"/>
    </xf>
    <xf numFmtId="0" fontId="16" fillId="4" borderId="28" xfId="0" applyFont="1" applyFill="1" applyBorder="1" applyAlignment="1" applyProtection="1">
      <alignment horizontal="center" vertical="center" wrapText="1"/>
    </xf>
    <xf numFmtId="0" fontId="19" fillId="0" borderId="28" xfId="0" applyFont="1" applyBorder="1" applyAlignment="1" applyProtection="1">
      <alignment horizontal="center" vertical="center" textRotation="255"/>
    </xf>
    <xf numFmtId="0" fontId="19" fillId="0" borderId="19" xfId="0" applyFont="1" applyBorder="1" applyAlignment="1" applyProtection="1">
      <alignment horizontal="center" vertical="center" textRotation="255"/>
    </xf>
    <xf numFmtId="0" fontId="19" fillId="0" borderId="29" xfId="0" applyFont="1" applyBorder="1" applyAlignment="1" applyProtection="1">
      <alignment horizontal="center" vertical="center" textRotation="255"/>
    </xf>
    <xf numFmtId="0" fontId="16" fillId="5" borderId="25" xfId="0" applyFont="1" applyFill="1" applyBorder="1" applyAlignment="1" applyProtection="1">
      <alignment horizontal="left" vertical="center" shrinkToFit="1"/>
      <protection locked="0"/>
    </xf>
    <xf numFmtId="0" fontId="16" fillId="5" borderId="31" xfId="0" applyFont="1" applyFill="1" applyBorder="1" applyAlignment="1" applyProtection="1">
      <alignment horizontal="left" vertical="center" shrinkToFit="1"/>
      <protection locked="0"/>
    </xf>
    <xf numFmtId="0" fontId="16" fillId="5" borderId="30" xfId="0" applyFont="1" applyFill="1" applyBorder="1" applyAlignment="1" applyProtection="1">
      <alignment horizontal="left" vertical="center" shrinkToFit="1"/>
      <protection locked="0"/>
    </xf>
    <xf numFmtId="0" fontId="16" fillId="4" borderId="19" xfId="0" applyFont="1" applyFill="1" applyBorder="1" applyAlignment="1" applyProtection="1">
      <alignment horizontal="center" vertical="center" wrapText="1"/>
    </xf>
    <xf numFmtId="0" fontId="16" fillId="4" borderId="29" xfId="0" applyFont="1" applyFill="1" applyBorder="1" applyAlignment="1" applyProtection="1">
      <alignment horizontal="center" vertical="center" wrapText="1"/>
    </xf>
    <xf numFmtId="0" fontId="16" fillId="5" borderId="25" xfId="0" applyFont="1" applyFill="1" applyBorder="1" applyAlignment="1" applyProtection="1">
      <alignment horizontal="left" vertical="center" wrapText="1"/>
      <protection locked="0"/>
    </xf>
    <xf numFmtId="0" fontId="16" fillId="5" borderId="31" xfId="0" applyFont="1" applyFill="1" applyBorder="1" applyAlignment="1" applyProtection="1">
      <alignment horizontal="left" vertical="center" wrapText="1"/>
      <protection locked="0"/>
    </xf>
    <xf numFmtId="0" fontId="16" fillId="5" borderId="30"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center" vertical="center" textRotation="255"/>
      <protection hidden="1"/>
    </xf>
    <xf numFmtId="0" fontId="6" fillId="4" borderId="68" xfId="0" applyFont="1" applyFill="1" applyBorder="1" applyAlignment="1" applyProtection="1">
      <alignment horizontal="center" vertical="center" textRotation="255"/>
      <protection hidden="1"/>
    </xf>
    <xf numFmtId="0" fontId="6" fillId="4" borderId="6" xfId="0" applyFont="1" applyFill="1" applyBorder="1" applyAlignment="1" applyProtection="1">
      <alignment horizontal="center" vertical="center" textRotation="255"/>
      <protection hidden="1"/>
    </xf>
    <xf numFmtId="0" fontId="6" fillId="4" borderId="7" xfId="0" applyFont="1" applyFill="1" applyBorder="1" applyAlignment="1" applyProtection="1">
      <alignment horizontal="center" vertical="center" textRotation="255"/>
      <protection hidden="1"/>
    </xf>
    <xf numFmtId="0" fontId="6" fillId="4" borderId="17" xfId="0" applyFont="1" applyFill="1" applyBorder="1" applyAlignment="1" applyProtection="1">
      <alignment horizontal="center" vertical="center" textRotation="255"/>
      <protection hidden="1"/>
    </xf>
    <xf numFmtId="0" fontId="6" fillId="4" borderId="14" xfId="0" applyFont="1" applyFill="1" applyBorder="1" applyAlignment="1" applyProtection="1">
      <alignment horizontal="center" vertical="center" textRotation="255"/>
      <protection hidden="1"/>
    </xf>
    <xf numFmtId="180" fontId="7" fillId="0" borderId="35" xfId="0" applyNumberFormat="1" applyFont="1" applyBorder="1" applyAlignment="1" applyProtection="1">
      <alignment horizontal="center" vertical="center" shrinkToFit="1"/>
      <protection hidden="1"/>
    </xf>
    <xf numFmtId="1" fontId="7" fillId="0" borderId="0" xfId="0" applyNumberFormat="1" applyFont="1" applyAlignment="1" applyProtection="1">
      <alignment horizontal="right" vertical="center"/>
      <protection hidden="1"/>
    </xf>
    <xf numFmtId="0" fontId="7" fillId="0" borderId="37" xfId="0" applyFont="1" applyBorder="1" applyAlignment="1" applyProtection="1">
      <alignment horizontal="left" vertical="center" indent="1" shrinkToFit="1"/>
      <protection hidden="1"/>
    </xf>
    <xf numFmtId="0" fontId="7" fillId="0" borderId="35" xfId="0" applyFont="1" applyBorder="1" applyAlignment="1" applyProtection="1">
      <alignment horizontal="left" vertical="center" indent="1" shrinkToFit="1"/>
      <protection hidden="1"/>
    </xf>
    <xf numFmtId="0" fontId="7" fillId="0" borderId="70" xfId="0" applyFont="1" applyBorder="1" applyAlignment="1" applyProtection="1">
      <alignment horizontal="left" vertical="center" indent="1" shrinkToFit="1"/>
      <protection hidden="1"/>
    </xf>
    <xf numFmtId="0" fontId="7" fillId="0" borderId="33" xfId="0" applyFont="1" applyBorder="1" applyAlignment="1" applyProtection="1">
      <alignment horizontal="left" vertical="center" indent="1" shrinkToFit="1"/>
      <protection hidden="1"/>
    </xf>
    <xf numFmtId="0" fontId="7" fillId="0" borderId="71" xfId="0" applyFont="1" applyBorder="1" applyAlignment="1" applyProtection="1">
      <alignment horizontal="left" vertical="center" indent="1" shrinkToFit="1"/>
      <protection hidden="1"/>
    </xf>
    <xf numFmtId="0" fontId="7" fillId="0" borderId="36" xfId="0" applyFont="1" applyBorder="1" applyAlignment="1" applyProtection="1">
      <alignment horizontal="left" vertical="center" indent="1" shrinkToFit="1"/>
      <protection hidden="1"/>
    </xf>
    <xf numFmtId="0" fontId="7" fillId="4" borderId="5" xfId="0" applyFont="1" applyFill="1" applyBorder="1" applyAlignment="1" applyProtection="1">
      <alignment horizontal="distributed" vertical="center" indent="1"/>
      <protection hidden="1"/>
    </xf>
    <xf numFmtId="0" fontId="7" fillId="4" borderId="3" xfId="0" applyFont="1" applyFill="1" applyBorder="1" applyAlignment="1" applyProtection="1">
      <alignment horizontal="distributed" vertical="center" indent="1"/>
      <protection hidden="1"/>
    </xf>
    <xf numFmtId="0" fontId="7" fillId="4" borderId="68" xfId="0" applyFont="1" applyFill="1" applyBorder="1" applyAlignment="1" applyProtection="1">
      <alignment horizontal="distributed" vertical="center" indent="1"/>
      <protection hidden="1"/>
    </xf>
    <xf numFmtId="0" fontId="7" fillId="4" borderId="37" xfId="0" applyFont="1" applyFill="1" applyBorder="1" applyAlignment="1" applyProtection="1">
      <alignment horizontal="distributed" vertical="center" indent="1"/>
      <protection hidden="1"/>
    </xf>
    <xf numFmtId="0" fontId="7" fillId="4" borderId="35" xfId="0" applyFont="1" applyFill="1" applyBorder="1" applyAlignment="1" applyProtection="1">
      <alignment horizontal="distributed" vertical="center" indent="1"/>
      <protection hidden="1"/>
    </xf>
    <xf numFmtId="0" fontId="7" fillId="4" borderId="36" xfId="0" applyFont="1" applyFill="1" applyBorder="1" applyAlignment="1" applyProtection="1">
      <alignment horizontal="distributed" vertical="center" indent="1"/>
      <protection hidden="1"/>
    </xf>
    <xf numFmtId="0" fontId="7" fillId="4" borderId="11" xfId="0" applyFont="1" applyFill="1" applyBorder="1" applyAlignment="1" applyProtection="1">
      <alignment horizontal="distributed" vertical="center" indent="1"/>
      <protection hidden="1"/>
    </xf>
    <xf numFmtId="0" fontId="7" fillId="4" borderId="0" xfId="0" applyFont="1" applyFill="1" applyBorder="1" applyAlignment="1" applyProtection="1">
      <alignment horizontal="distributed" vertical="center" indent="1"/>
      <protection hidden="1"/>
    </xf>
    <xf numFmtId="0" fontId="7" fillId="4" borderId="7" xfId="0" applyFont="1" applyFill="1" applyBorder="1" applyAlignment="1" applyProtection="1">
      <alignment horizontal="distributed" vertical="center" indent="1"/>
      <protection hidden="1"/>
    </xf>
    <xf numFmtId="0" fontId="7" fillId="4" borderId="15" xfId="0" applyFont="1" applyFill="1" applyBorder="1" applyAlignment="1" applyProtection="1">
      <alignment horizontal="distributed" vertical="center" indent="1"/>
      <protection hidden="1"/>
    </xf>
    <xf numFmtId="0" fontId="7" fillId="4" borderId="13" xfId="0" applyFont="1" applyFill="1" applyBorder="1" applyAlignment="1" applyProtection="1">
      <alignment horizontal="distributed" vertical="center" indent="1"/>
      <protection hidden="1"/>
    </xf>
    <xf numFmtId="0" fontId="7" fillId="4" borderId="14" xfId="0" applyFont="1" applyFill="1" applyBorder="1" applyAlignment="1" applyProtection="1">
      <alignment horizontal="distributed" vertical="center" indent="1"/>
      <protection hidden="1"/>
    </xf>
    <xf numFmtId="0" fontId="6" fillId="0" borderId="0" xfId="0" applyNumberFormat="1" applyFont="1" applyBorder="1" applyAlignment="1" applyProtection="1">
      <alignment horizontal="right" vertical="center"/>
      <protection hidden="1"/>
    </xf>
    <xf numFmtId="0" fontId="7" fillId="0" borderId="0" xfId="0" applyFont="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6" fillId="4" borderId="21" xfId="0" applyFont="1" applyFill="1" applyBorder="1" applyAlignment="1" applyProtection="1">
      <alignment horizontal="center" vertical="center" textRotation="255"/>
      <protection hidden="1"/>
    </xf>
    <xf numFmtId="0" fontId="6" fillId="4" borderId="22" xfId="0" applyFont="1" applyFill="1" applyBorder="1" applyAlignment="1" applyProtection="1">
      <alignment horizontal="center" vertical="center" textRotation="255"/>
      <protection hidden="1"/>
    </xf>
    <xf numFmtId="0" fontId="11" fillId="0" borderId="23" xfId="0" applyFont="1" applyBorder="1" applyAlignment="1" applyProtection="1">
      <alignment horizontal="left" vertical="center" indent="1" shrinkToFit="1"/>
      <protection hidden="1"/>
    </xf>
    <xf numFmtId="0" fontId="11" fillId="0" borderId="18" xfId="0" applyFont="1" applyBorder="1" applyAlignment="1" applyProtection="1">
      <alignment horizontal="left" vertical="center" indent="1" shrinkToFit="1"/>
      <protection hidden="1"/>
    </xf>
    <xf numFmtId="0" fontId="7" fillId="0" borderId="18" xfId="0" applyFont="1" applyBorder="1" applyAlignment="1" applyProtection="1">
      <alignment horizontal="left" vertical="center" shrinkToFit="1"/>
      <protection hidden="1"/>
    </xf>
    <xf numFmtId="0" fontId="7" fillId="0" borderId="20" xfId="0" applyFont="1" applyBorder="1" applyAlignment="1" applyProtection="1">
      <alignment horizontal="left" vertical="center" shrinkToFit="1"/>
      <protection hidden="1"/>
    </xf>
    <xf numFmtId="0" fontId="7" fillId="4" borderId="23" xfId="0" applyFont="1" applyFill="1" applyBorder="1" applyAlignment="1" applyProtection="1">
      <alignment horizontal="distributed" vertical="center" indent="1"/>
      <protection hidden="1"/>
    </xf>
    <xf numFmtId="0" fontId="7" fillId="4" borderId="18" xfId="0" applyFont="1" applyFill="1" applyBorder="1" applyAlignment="1" applyProtection="1">
      <alignment horizontal="distributed" vertical="center" indent="1"/>
      <protection hidden="1"/>
    </xf>
    <xf numFmtId="0" fontId="7" fillId="4" borderId="22" xfId="0" applyFont="1" applyFill="1" applyBorder="1" applyAlignment="1" applyProtection="1">
      <alignment horizontal="distributed" vertical="center" indent="1"/>
      <protection hidden="1"/>
    </xf>
    <xf numFmtId="178" fontId="7" fillId="0" borderId="11" xfId="0" applyNumberFormat="1" applyFont="1" applyBorder="1" applyAlignment="1" applyProtection="1">
      <alignment horizontal="left" vertical="center" indent="1" shrinkToFit="1"/>
      <protection hidden="1"/>
    </xf>
    <xf numFmtId="178" fontId="7" fillId="0" borderId="0" xfId="0" applyNumberFormat="1" applyFont="1" applyBorder="1" applyAlignment="1" applyProtection="1">
      <alignment horizontal="left" vertical="center" indent="1" shrinkToFit="1"/>
      <protection hidden="1"/>
    </xf>
    <xf numFmtId="178" fontId="7" fillId="0" borderId="4" xfId="0" applyNumberFormat="1" applyFont="1" applyBorder="1" applyAlignment="1" applyProtection="1">
      <alignment horizontal="left" vertical="center" indent="1" shrinkToFit="1"/>
      <protection hidden="1"/>
    </xf>
    <xf numFmtId="0" fontId="7" fillId="0" borderId="0" xfId="0" applyNumberFormat="1" applyFont="1" applyBorder="1" applyAlignment="1" applyProtection="1">
      <alignment horizontal="left" vertical="center"/>
      <protection hidden="1"/>
    </xf>
    <xf numFmtId="0" fontId="7" fillId="0" borderId="5"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2" xfId="0" applyFont="1" applyBorder="1" applyAlignment="1" applyProtection="1">
      <alignment horizontal="center" vertical="center" shrinkToFit="1"/>
      <protection hidden="1"/>
    </xf>
    <xf numFmtId="0" fontId="7" fillId="0" borderId="11" xfId="0" applyFont="1" applyBorder="1" applyAlignment="1" applyProtection="1">
      <alignment horizontal="center" vertical="center" shrinkToFit="1"/>
      <protection hidden="1"/>
    </xf>
    <xf numFmtId="0" fontId="7" fillId="0" borderId="0" xfId="0" applyFont="1" applyBorder="1" applyAlignment="1" applyProtection="1">
      <alignment horizontal="center" vertical="center" shrinkToFit="1"/>
      <protection hidden="1"/>
    </xf>
    <xf numFmtId="0" fontId="7" fillId="0" borderId="4" xfId="0" applyFont="1" applyBorder="1" applyAlignment="1" applyProtection="1">
      <alignment horizontal="center" vertical="center" shrinkToFit="1"/>
      <protection hidden="1"/>
    </xf>
    <xf numFmtId="0" fontId="7" fillId="0" borderId="15" xfId="0" applyFont="1" applyBorder="1" applyAlignment="1" applyProtection="1">
      <alignment horizontal="center" vertical="center" shrinkToFit="1"/>
      <protection hidden="1"/>
    </xf>
    <xf numFmtId="0" fontId="7" fillId="0" borderId="13" xfId="0" applyFont="1" applyBorder="1" applyAlignment="1" applyProtection="1">
      <alignment horizontal="center" vertical="center" shrinkToFit="1"/>
      <protection hidden="1"/>
    </xf>
    <xf numFmtId="0" fontId="7" fillId="0" borderId="12" xfId="0" applyFont="1" applyBorder="1" applyAlignment="1" applyProtection="1">
      <alignment horizontal="center" vertical="center" shrinkToFit="1"/>
      <protection hidden="1"/>
    </xf>
    <xf numFmtId="0" fontId="11" fillId="0" borderId="35" xfId="0" applyFont="1" applyBorder="1" applyAlignment="1" applyProtection="1">
      <alignment horizontal="center" vertical="center" shrinkToFit="1"/>
      <protection hidden="1"/>
    </xf>
    <xf numFmtId="0" fontId="11" fillId="0" borderId="15" xfId="0" applyFont="1" applyBorder="1" applyAlignment="1" applyProtection="1">
      <alignment horizontal="left" vertical="center" indent="1" shrinkToFit="1"/>
      <protection hidden="1"/>
    </xf>
    <xf numFmtId="0" fontId="11" fillId="0" borderId="13" xfId="0" applyFont="1" applyBorder="1" applyAlignment="1" applyProtection="1">
      <alignment horizontal="left" vertical="center" indent="1" shrinkToFit="1"/>
      <protection hidden="1"/>
    </xf>
    <xf numFmtId="0" fontId="7" fillId="0" borderId="13" xfId="0" applyFont="1" applyBorder="1" applyAlignment="1" applyProtection="1">
      <alignment horizontal="left" vertical="center" shrinkToFit="1"/>
      <protection hidden="1"/>
    </xf>
    <xf numFmtId="0" fontId="7" fillId="0" borderId="12" xfId="0" applyFont="1" applyBorder="1" applyAlignment="1" applyProtection="1">
      <alignment horizontal="left" vertical="center" shrinkToFit="1"/>
      <protection hidden="1"/>
    </xf>
    <xf numFmtId="0" fontId="7" fillId="4" borderId="34" xfId="0" applyNumberFormat="1" applyFont="1" applyFill="1" applyBorder="1" applyAlignment="1" applyProtection="1">
      <alignment horizontal="distributed" vertical="center" wrapText="1" indent="1"/>
      <protection hidden="1"/>
    </xf>
    <xf numFmtId="0" fontId="7" fillId="4" borderId="35" xfId="0" applyNumberFormat="1" applyFont="1" applyFill="1" applyBorder="1" applyAlignment="1" applyProtection="1">
      <alignment horizontal="distributed" vertical="center" indent="1"/>
      <protection hidden="1"/>
    </xf>
    <xf numFmtId="0" fontId="7" fillId="4" borderId="36" xfId="0" applyNumberFormat="1" applyFont="1" applyFill="1" applyBorder="1" applyAlignment="1" applyProtection="1">
      <alignment horizontal="distributed" vertical="center" indent="1"/>
      <protection hidden="1"/>
    </xf>
    <xf numFmtId="0" fontId="7" fillId="4" borderId="17" xfId="0" applyFont="1" applyFill="1" applyBorder="1" applyAlignment="1" applyProtection="1">
      <alignment horizontal="distributed" vertical="center" indent="1"/>
      <protection hidden="1"/>
    </xf>
    <xf numFmtId="180" fontId="7" fillId="0" borderId="0" xfId="0" applyNumberFormat="1" applyFont="1" applyBorder="1" applyAlignment="1" applyProtection="1">
      <alignment horizontal="center" vertical="center"/>
      <protection hidden="1"/>
    </xf>
    <xf numFmtId="0" fontId="8" fillId="4" borderId="69" xfId="0" applyNumberFormat="1" applyFont="1" applyFill="1" applyBorder="1" applyAlignment="1" applyProtection="1">
      <alignment horizontal="center" vertical="center"/>
      <protection hidden="1"/>
    </xf>
    <xf numFmtId="0" fontId="8" fillId="4" borderId="9" xfId="0" applyNumberFormat="1" applyFont="1" applyFill="1" applyBorder="1" applyAlignment="1" applyProtection="1">
      <alignment horizontal="center" vertical="center"/>
      <protection hidden="1"/>
    </xf>
    <xf numFmtId="0" fontId="8" fillId="4" borderId="16" xfId="0" applyNumberFormat="1" applyFont="1" applyFill="1" applyBorder="1" applyAlignment="1" applyProtection="1">
      <alignment horizontal="center" vertical="center"/>
      <protection hidden="1"/>
    </xf>
    <xf numFmtId="0" fontId="8" fillId="4" borderId="17" xfId="0" applyNumberFormat="1" applyFont="1" applyFill="1" applyBorder="1" applyAlignment="1" applyProtection="1">
      <alignment horizontal="center" vertical="center"/>
      <protection hidden="1"/>
    </xf>
    <xf numFmtId="0" fontId="8" fillId="4" borderId="13" xfId="0" applyNumberFormat="1" applyFont="1" applyFill="1" applyBorder="1" applyAlignment="1" applyProtection="1">
      <alignment horizontal="center" vertical="center"/>
      <protection hidden="1"/>
    </xf>
    <xf numFmtId="0" fontId="8" fillId="4" borderId="14" xfId="0" applyNumberFormat="1" applyFont="1" applyFill="1" applyBorder="1" applyAlignment="1" applyProtection="1">
      <alignment horizontal="center" vertical="center"/>
      <protection hidden="1"/>
    </xf>
    <xf numFmtId="178" fontId="32" fillId="0" borderId="9" xfId="0" applyNumberFormat="1" applyFont="1" applyBorder="1" applyAlignment="1" applyProtection="1">
      <alignment horizontal="center" shrinkToFit="1"/>
      <protection hidden="1"/>
    </xf>
    <xf numFmtId="0" fontId="7" fillId="4" borderId="34" xfId="0" applyFont="1" applyFill="1" applyBorder="1" applyAlignment="1" applyProtection="1">
      <alignment horizontal="distributed" vertical="center" indent="1"/>
      <protection hidden="1"/>
    </xf>
    <xf numFmtId="0" fontId="7" fillId="0" borderId="37" xfId="0" applyNumberFormat="1" applyFont="1" applyBorder="1" applyAlignment="1" applyProtection="1">
      <alignment horizontal="left" vertical="center" indent="1" shrinkToFit="1"/>
      <protection hidden="1"/>
    </xf>
    <xf numFmtId="0" fontId="7" fillId="0" borderId="35" xfId="0" applyNumberFormat="1" applyFont="1" applyBorder="1" applyAlignment="1" applyProtection="1">
      <alignment horizontal="left" vertical="center" indent="1" shrinkToFit="1"/>
      <protection hidden="1"/>
    </xf>
    <xf numFmtId="0" fontId="6" fillId="0" borderId="35" xfId="0" applyNumberFormat="1" applyFont="1" applyBorder="1" applyAlignment="1" applyProtection="1">
      <alignment horizontal="left" vertical="center" indent="1" shrinkToFit="1"/>
      <protection hidden="1"/>
    </xf>
    <xf numFmtId="0" fontId="6" fillId="0" borderId="38" xfId="0" applyNumberFormat="1" applyFont="1" applyBorder="1" applyAlignment="1" applyProtection="1">
      <alignment horizontal="left" vertical="center" indent="1" shrinkToFit="1"/>
      <protection hidden="1"/>
    </xf>
    <xf numFmtId="0" fontId="7" fillId="0" borderId="38" xfId="0" applyFont="1" applyBorder="1" applyAlignment="1" applyProtection="1">
      <alignment horizontal="left" vertical="center" indent="1" shrinkToFit="1"/>
      <protection hidden="1"/>
    </xf>
    <xf numFmtId="0" fontId="10" fillId="0" borderId="0" xfId="0" applyFont="1" applyBorder="1" applyAlignment="1" applyProtection="1">
      <alignment horizontal="center"/>
      <protection hidden="1"/>
    </xf>
    <xf numFmtId="0" fontId="6" fillId="0" borderId="37" xfId="0" applyFont="1" applyBorder="1" applyAlignment="1" applyProtection="1">
      <alignment horizontal="center" vertical="center" shrinkToFit="1"/>
      <protection hidden="1"/>
    </xf>
    <xf numFmtId="0" fontId="6" fillId="0" borderId="35" xfId="0" applyFont="1" applyBorder="1" applyAlignment="1" applyProtection="1">
      <alignment horizontal="center" vertical="center" shrinkToFit="1"/>
      <protection hidden="1"/>
    </xf>
    <xf numFmtId="0" fontId="6" fillId="0" borderId="35" xfId="0" applyFont="1" applyBorder="1" applyAlignment="1" applyProtection="1">
      <alignment horizontal="center" vertical="center"/>
      <protection hidden="1"/>
    </xf>
    <xf numFmtId="0" fontId="2" fillId="6" borderId="3" xfId="0" applyFont="1" applyFill="1" applyBorder="1" applyAlignment="1" applyProtection="1">
      <alignment horizontal="left" vertical="center"/>
      <protection hidden="1"/>
    </xf>
    <xf numFmtId="0" fontId="12" fillId="6" borderId="3" xfId="0" applyFont="1" applyFill="1" applyBorder="1" applyAlignment="1" applyProtection="1">
      <alignment horizontal="left" vertical="center"/>
      <protection hidden="1"/>
    </xf>
    <xf numFmtId="0" fontId="12" fillId="6" borderId="2" xfId="0" applyFont="1" applyFill="1" applyBorder="1" applyAlignment="1" applyProtection="1">
      <alignment horizontal="left" vertical="center"/>
      <protection hidden="1"/>
    </xf>
    <xf numFmtId="0" fontId="12" fillId="6" borderId="18" xfId="0" applyFont="1" applyFill="1" applyBorder="1" applyAlignment="1" applyProtection="1">
      <alignment horizontal="left" vertical="center"/>
      <protection hidden="1"/>
    </xf>
    <xf numFmtId="0" fontId="12" fillId="6" borderId="20" xfId="0" applyFont="1" applyFill="1" applyBorder="1" applyAlignment="1" applyProtection="1">
      <alignment horizontal="left" vertical="center"/>
      <protection hidden="1"/>
    </xf>
    <xf numFmtId="0" fontId="2" fillId="0" borderId="21" xfId="0" applyFont="1" applyBorder="1" applyAlignment="1" applyProtection="1">
      <alignment horizontal="left" vertical="top" wrapText="1" indent="2"/>
      <protection hidden="1"/>
    </xf>
    <xf numFmtId="0" fontId="2" fillId="0" borderId="18" xfId="0" applyFont="1" applyBorder="1" applyAlignment="1" applyProtection="1">
      <alignment horizontal="left" vertical="top" wrapText="1" indent="2"/>
      <protection hidden="1"/>
    </xf>
    <xf numFmtId="0" fontId="7" fillId="4" borderId="34" xfId="0" applyFont="1" applyFill="1" applyBorder="1" applyAlignment="1" applyProtection="1">
      <alignment horizontal="distributed" vertical="center" wrapText="1" indent="1"/>
      <protection hidden="1"/>
    </xf>
    <xf numFmtId="0" fontId="7" fillId="4" borderId="66" xfId="0" applyFont="1" applyFill="1" applyBorder="1" applyAlignment="1" applyProtection="1">
      <alignment horizontal="distributed" vertical="center" indent="1"/>
      <protection hidden="1"/>
    </xf>
    <xf numFmtId="0" fontId="7" fillId="4" borderId="39" xfId="0" applyFont="1" applyFill="1" applyBorder="1" applyAlignment="1" applyProtection="1">
      <alignment horizontal="distributed" vertical="center" indent="1"/>
      <protection hidden="1"/>
    </xf>
    <xf numFmtId="0" fontId="7" fillId="4" borderId="67" xfId="0" applyFont="1" applyFill="1" applyBorder="1" applyAlignment="1" applyProtection="1">
      <alignment horizontal="distributed" vertical="center" indent="1"/>
      <protection hidden="1"/>
    </xf>
    <xf numFmtId="0" fontId="6" fillId="0" borderId="0" xfId="0" applyNumberFormat="1" applyFont="1" applyBorder="1" applyAlignment="1" applyProtection="1">
      <alignment horizontal="center" vertical="center"/>
      <protection hidden="1"/>
    </xf>
    <xf numFmtId="0" fontId="6" fillId="4" borderId="37" xfId="0" applyFont="1" applyFill="1" applyBorder="1" applyAlignment="1" applyProtection="1">
      <alignment horizontal="distributed" vertical="center" indent="1" shrinkToFit="1"/>
      <protection hidden="1"/>
    </xf>
    <xf numFmtId="0" fontId="6" fillId="4" borderId="35" xfId="0" applyFont="1" applyFill="1" applyBorder="1" applyAlignment="1" applyProtection="1">
      <alignment horizontal="distributed" vertical="center" indent="1" shrinkToFit="1"/>
      <protection hidden="1"/>
    </xf>
    <xf numFmtId="0" fontId="6" fillId="4" borderId="36" xfId="0" applyFont="1" applyFill="1" applyBorder="1" applyAlignment="1" applyProtection="1">
      <alignment horizontal="distributed" vertical="center" indent="1" shrinkToFit="1"/>
      <protection hidden="1"/>
    </xf>
    <xf numFmtId="182" fontId="6" fillId="0" borderId="35" xfId="0" applyNumberFormat="1" applyFont="1" applyBorder="1" applyAlignment="1" applyProtection="1">
      <alignment horizontal="right" vertical="center" shrinkToFit="1"/>
      <protection hidden="1"/>
    </xf>
    <xf numFmtId="0" fontId="6" fillId="0" borderId="35" xfId="0" applyNumberFormat="1" applyFont="1" applyBorder="1" applyAlignment="1" applyProtection="1">
      <alignment horizontal="right" vertical="center" shrinkToFit="1"/>
      <protection hidden="1"/>
    </xf>
    <xf numFmtId="181" fontId="6" fillId="0" borderId="37" xfId="0" applyNumberFormat="1" applyFont="1" applyBorder="1" applyAlignment="1" applyProtection="1">
      <alignment horizontal="right" vertical="center" shrinkToFit="1"/>
      <protection hidden="1"/>
    </xf>
    <xf numFmtId="181" fontId="6" fillId="0" borderId="35" xfId="0" applyNumberFormat="1" applyFont="1" applyBorder="1" applyAlignment="1" applyProtection="1">
      <alignment horizontal="right" vertical="center" shrinkToFit="1"/>
      <protection hidden="1"/>
    </xf>
    <xf numFmtId="0" fontId="13" fillId="0" borderId="8" xfId="0" applyFont="1" applyBorder="1" applyAlignment="1" applyProtection="1">
      <alignment horizontal="center" vertical="center"/>
      <protection hidden="1"/>
    </xf>
    <xf numFmtId="0" fontId="13" fillId="0" borderId="9" xfId="0" applyFont="1" applyBorder="1" applyAlignment="1" applyProtection="1">
      <alignment horizontal="center" vertical="center"/>
      <protection hidden="1"/>
    </xf>
    <xf numFmtId="0" fontId="13" fillId="0" borderId="16" xfId="0" applyFont="1" applyBorder="1" applyAlignment="1" applyProtection="1">
      <alignment horizontal="center" vertical="center"/>
      <protection hidden="1"/>
    </xf>
    <xf numFmtId="0" fontId="13" fillId="0" borderId="11" xfId="0" applyFont="1" applyBorder="1" applyAlignment="1" applyProtection="1">
      <alignment horizontal="center" vertical="center"/>
      <protection hidden="1"/>
    </xf>
    <xf numFmtId="0" fontId="13" fillId="0" borderId="0" xfId="0" applyFont="1" applyBorder="1" applyAlignment="1" applyProtection="1">
      <alignment horizontal="center" vertical="center"/>
      <protection hidden="1"/>
    </xf>
    <xf numFmtId="0" fontId="13" fillId="0" borderId="7" xfId="0" applyFont="1" applyBorder="1" applyAlignment="1" applyProtection="1">
      <alignment horizontal="center" vertical="center"/>
      <protection hidden="1"/>
    </xf>
    <xf numFmtId="0" fontId="10" fillId="0" borderId="13" xfId="0" applyFont="1" applyBorder="1" applyAlignment="1" applyProtection="1">
      <alignment horizontal="center"/>
      <protection hidden="1"/>
    </xf>
    <xf numFmtId="0" fontId="10" fillId="0" borderId="0" xfId="0" applyFont="1" applyBorder="1" applyAlignment="1" applyProtection="1">
      <alignment horizontal="center" vertical="center"/>
      <protection hidden="1"/>
    </xf>
    <xf numFmtId="0" fontId="8" fillId="4" borderId="34" xfId="0" applyFont="1" applyFill="1" applyBorder="1" applyAlignment="1" applyProtection="1">
      <alignment horizontal="distributed" vertical="center" indent="1"/>
      <protection hidden="1"/>
    </xf>
    <xf numFmtId="0" fontId="8" fillId="4" borderId="35" xfId="0" applyFont="1" applyFill="1" applyBorder="1" applyAlignment="1" applyProtection="1">
      <alignment horizontal="distributed" vertical="center" indent="1"/>
      <protection hidden="1"/>
    </xf>
    <xf numFmtId="0" fontId="8" fillId="4" borderId="36" xfId="0" applyFont="1" applyFill="1" applyBorder="1" applyAlignment="1" applyProtection="1">
      <alignment horizontal="distributed" vertical="center" indent="1"/>
      <protection hidden="1"/>
    </xf>
    <xf numFmtId="0" fontId="9" fillId="0" borderId="15" xfId="0" applyFont="1" applyBorder="1" applyAlignment="1" applyProtection="1">
      <alignment horizontal="center" vertical="center"/>
      <protection hidden="1"/>
    </xf>
    <xf numFmtId="0" fontId="9" fillId="0" borderId="13" xfId="0" applyFont="1" applyBorder="1" applyAlignment="1" applyProtection="1">
      <alignment horizontal="center" vertical="center"/>
      <protection hidden="1"/>
    </xf>
    <xf numFmtId="0" fontId="9" fillId="0" borderId="14" xfId="0" applyFont="1" applyBorder="1" applyAlignment="1" applyProtection="1">
      <alignment horizontal="center" vertical="center"/>
      <protection hidden="1"/>
    </xf>
    <xf numFmtId="0" fontId="10" fillId="0" borderId="26" xfId="0" applyFont="1" applyBorder="1" applyAlignment="1" applyProtection="1">
      <alignment horizontal="center" vertical="center"/>
      <protection hidden="1"/>
    </xf>
    <xf numFmtId="0" fontId="10" fillId="0" borderId="37" xfId="0" applyFont="1" applyBorder="1" applyAlignment="1" applyProtection="1">
      <alignment horizontal="center" vertical="center"/>
      <protection hidden="1"/>
    </xf>
    <xf numFmtId="0" fontId="10" fillId="0" borderId="35" xfId="0" applyFont="1" applyBorder="1" applyAlignment="1" applyProtection="1">
      <alignment horizontal="center" vertical="center"/>
      <protection hidden="1"/>
    </xf>
    <xf numFmtId="0" fontId="10" fillId="0" borderId="36" xfId="0" applyFont="1" applyBorder="1" applyAlignment="1" applyProtection="1">
      <alignment horizontal="center" vertical="center"/>
      <protection hidden="1"/>
    </xf>
    <xf numFmtId="0" fontId="6" fillId="0" borderId="23" xfId="0" applyFont="1" applyBorder="1" applyAlignment="1" applyProtection="1">
      <alignment horizontal="left" vertical="center" indent="1" shrinkToFit="1"/>
      <protection hidden="1"/>
    </xf>
    <xf numFmtId="0" fontId="6" fillId="0" borderId="18" xfId="0" applyFont="1" applyBorder="1" applyAlignment="1" applyProtection="1">
      <alignment horizontal="left" vertical="center" indent="1" shrinkToFit="1"/>
      <protection hidden="1"/>
    </xf>
    <xf numFmtId="0" fontId="6" fillId="0" borderId="20" xfId="0" applyFont="1" applyBorder="1" applyAlignment="1" applyProtection="1">
      <alignment horizontal="left" vertical="center" indent="1" shrinkToFit="1"/>
      <protection hidden="1"/>
    </xf>
    <xf numFmtId="0" fontId="6" fillId="0" borderId="40" xfId="0" applyFont="1" applyBorder="1" applyAlignment="1" applyProtection="1">
      <alignment vertical="center"/>
      <protection hidden="1"/>
    </xf>
    <xf numFmtId="0" fontId="7" fillId="0" borderId="45" xfId="0" applyFont="1" applyBorder="1" applyAlignment="1" applyProtection="1">
      <alignment horizontal="left" vertical="center" wrapText="1" indent="2"/>
      <protection hidden="1"/>
    </xf>
    <xf numFmtId="0" fontId="7" fillId="0" borderId="27" xfId="0" applyFont="1" applyBorder="1" applyAlignment="1" applyProtection="1">
      <alignment horizontal="left" vertical="center" wrapText="1" indent="2"/>
      <protection hidden="1"/>
    </xf>
    <xf numFmtId="0" fontId="7" fillId="0" borderId="46" xfId="0" applyFont="1" applyBorder="1" applyAlignment="1" applyProtection="1">
      <alignment horizontal="left" vertical="center" wrapText="1" indent="2"/>
      <protection hidden="1"/>
    </xf>
    <xf numFmtId="0" fontId="26" fillId="6" borderId="5" xfId="4" applyFont="1" applyFill="1" applyBorder="1" applyAlignment="1" applyProtection="1">
      <alignment horizontal="center" vertical="center" wrapText="1"/>
      <protection hidden="1"/>
    </xf>
    <xf numFmtId="0" fontId="26" fillId="6" borderId="3" xfId="4" applyFont="1" applyFill="1" applyBorder="1" applyAlignment="1" applyProtection="1">
      <alignment horizontal="center" vertical="center" wrapText="1"/>
      <protection hidden="1"/>
    </xf>
    <xf numFmtId="0" fontId="26" fillId="6" borderId="23" xfId="4" applyFont="1" applyFill="1" applyBorder="1" applyAlignment="1" applyProtection="1">
      <alignment horizontal="center" vertical="center" wrapText="1"/>
      <protection hidden="1"/>
    </xf>
    <xf numFmtId="0" fontId="26" fillId="6" borderId="18" xfId="4" applyFont="1" applyFill="1" applyBorder="1" applyAlignment="1" applyProtection="1">
      <alignment horizontal="center" vertical="center" wrapText="1"/>
      <protection hidden="1"/>
    </xf>
    <xf numFmtId="0" fontId="28" fillId="0" borderId="48" xfId="4" applyFont="1" applyBorder="1" applyAlignment="1" applyProtection="1">
      <alignment horizontal="left" indent="1"/>
    </xf>
    <xf numFmtId="0" fontId="28" fillId="0" borderId="49" xfId="4" applyFont="1" applyBorder="1" applyAlignment="1" applyProtection="1">
      <alignment horizontal="left" indent="1"/>
    </xf>
    <xf numFmtId="179" fontId="16" fillId="5" borderId="25" xfId="0" applyNumberFormat="1" applyFont="1" applyFill="1" applyBorder="1" applyAlignment="1" applyProtection="1">
      <alignment horizontal="left" vertical="center"/>
      <protection locked="0"/>
    </xf>
    <xf numFmtId="179" fontId="16" fillId="5" borderId="31" xfId="0" applyNumberFormat="1" applyFont="1" applyFill="1" applyBorder="1" applyAlignment="1" applyProtection="1">
      <alignment horizontal="left" vertical="center"/>
      <protection locked="0"/>
    </xf>
    <xf numFmtId="179" fontId="16" fillId="5" borderId="30" xfId="0" applyNumberFormat="1" applyFont="1" applyFill="1" applyBorder="1" applyAlignment="1" applyProtection="1">
      <alignment horizontal="left" vertical="center"/>
      <protection locked="0"/>
    </xf>
    <xf numFmtId="0" fontId="24" fillId="8" borderId="25" xfId="2" applyFont="1" applyFill="1" applyBorder="1" applyAlignment="1">
      <alignment horizontal="center" vertical="center"/>
    </xf>
    <xf numFmtId="0" fontId="24" fillId="8" borderId="31" xfId="2" applyFont="1" applyFill="1" applyBorder="1" applyAlignment="1">
      <alignment horizontal="center" vertical="center"/>
    </xf>
    <xf numFmtId="0" fontId="24" fillId="8" borderId="30" xfId="2" applyFont="1" applyFill="1" applyBorder="1" applyAlignment="1">
      <alignment horizontal="center" vertical="center"/>
    </xf>
  </cellXfs>
  <cellStyles count="5">
    <cellStyle name="ハイパーリンク" xfId="4" builtinId="8"/>
    <cellStyle name="桁区切り 2" xfId="3" xr:uid="{00000000-0005-0000-0000-000001000000}"/>
    <cellStyle name="標準" xfId="0" builtinId="0"/>
    <cellStyle name="標準 2" xfId="1" xr:uid="{00000000-0005-0000-0000-000003000000}"/>
    <cellStyle name="標準 3" xfId="2" xr:uid="{00000000-0005-0000-0000-000004000000}"/>
  </cellStyles>
  <dxfs count="29">
    <dxf>
      <fill>
        <patternFill>
          <bgColor theme="1" tint="0.34998626667073579"/>
        </patternFill>
      </fill>
    </dxf>
    <dxf>
      <border>
        <left/>
        <right/>
        <top/>
        <bottom/>
        <vertical/>
        <horizontal/>
      </border>
    </dxf>
    <dxf>
      <font>
        <color rgb="FFFF0000"/>
      </font>
    </dxf>
    <dxf>
      <fill>
        <patternFill>
          <bgColor theme="1" tint="0.34998626667073579"/>
        </patternFill>
      </fill>
    </dxf>
    <dxf>
      <border>
        <left/>
        <right/>
        <top/>
        <bottom/>
        <vertical/>
        <horizontal/>
      </border>
    </dxf>
    <dxf>
      <fill>
        <patternFill>
          <bgColor theme="1" tint="0.34998626667073579"/>
        </patternFill>
      </fill>
      <border>
        <left/>
        <right/>
        <top/>
        <bottom/>
        <vertical/>
        <horizontal/>
      </border>
    </dxf>
    <dxf>
      <font>
        <color theme="0"/>
      </font>
      <fill>
        <patternFill>
          <bgColor theme="0"/>
        </patternFill>
      </fill>
    </dxf>
    <dxf>
      <fill>
        <patternFill>
          <bgColor rgb="FFFFFF00"/>
        </patternFill>
      </fill>
      <border>
        <left/>
        <right/>
        <top/>
        <bottom/>
      </border>
    </dxf>
    <dxf>
      <font>
        <color theme="0"/>
      </font>
      <fill>
        <patternFill>
          <bgColor theme="0"/>
        </patternFill>
      </fill>
    </dxf>
    <dxf>
      <font>
        <color rgb="FFFF0000"/>
      </font>
    </dxf>
    <dxf>
      <fill>
        <patternFill>
          <bgColor rgb="FFFFFF00"/>
        </patternFill>
      </fill>
      <border>
        <left/>
        <right/>
        <top/>
        <bottom/>
      </border>
    </dxf>
    <dxf>
      <fill>
        <patternFill>
          <bgColor theme="1" tint="0.34998626667073579"/>
        </patternFill>
      </fill>
    </dxf>
    <dxf>
      <border>
        <left/>
        <right/>
        <top/>
        <bottom/>
        <vertical/>
        <horizontal/>
      </border>
    </dxf>
    <dxf>
      <font>
        <color rgb="FFFF0000"/>
      </font>
    </dxf>
    <dxf>
      <fill>
        <patternFill>
          <bgColor theme="1" tint="0.34998626667073579"/>
        </patternFill>
      </fill>
    </dxf>
    <dxf>
      <border>
        <left/>
        <right/>
        <top/>
        <bottom/>
        <vertical/>
        <horizontal/>
      </border>
    </dxf>
    <dxf>
      <fill>
        <patternFill>
          <bgColor theme="1" tint="0.34998626667073579"/>
        </patternFill>
      </fill>
    </dxf>
    <dxf>
      <border>
        <left/>
        <right/>
        <top/>
        <bottom/>
        <vertical/>
        <horizontal/>
      </border>
    </dxf>
    <dxf>
      <font>
        <color rgb="FFFF0000"/>
      </font>
    </dxf>
    <dxf>
      <fill>
        <patternFill>
          <bgColor theme="1" tint="0.34998626667073579"/>
        </patternFill>
      </fill>
    </dxf>
    <dxf>
      <border>
        <left/>
        <right/>
        <top/>
        <bottom/>
        <vertical/>
        <horizontal/>
      </border>
    </dxf>
    <dxf>
      <fill>
        <patternFill>
          <bgColor theme="1" tint="0.34998626667073579"/>
        </patternFill>
      </fill>
      <border>
        <left/>
        <right/>
        <top/>
        <bottom/>
        <vertical/>
        <horizontal/>
      </border>
    </dxf>
    <dxf>
      <font>
        <color theme="0"/>
      </font>
      <fill>
        <patternFill>
          <bgColor theme="0"/>
        </patternFill>
      </fill>
    </dxf>
    <dxf>
      <fill>
        <patternFill>
          <bgColor rgb="FFFFFF00"/>
        </patternFill>
      </fill>
      <border>
        <left/>
        <right/>
        <top/>
        <bottom/>
      </border>
    </dxf>
    <dxf>
      <font>
        <color theme="0"/>
      </font>
      <fill>
        <patternFill>
          <bgColor theme="0"/>
        </patternFill>
      </fill>
    </dxf>
    <dxf>
      <font>
        <color rgb="FFFF0000"/>
      </font>
    </dxf>
    <dxf>
      <fill>
        <patternFill>
          <bgColor rgb="FFFFFF00"/>
        </patternFill>
      </fill>
      <border>
        <left/>
        <right/>
        <top/>
        <bottom/>
      </border>
    </dxf>
    <dxf>
      <fill>
        <patternFill>
          <bgColor theme="1" tint="0.34998626667073579"/>
        </patternFill>
      </fill>
    </dxf>
    <dxf>
      <border>
        <left/>
        <right/>
        <top/>
        <bottom/>
        <vertical/>
        <horizontal/>
      </border>
    </dxf>
  </dxfs>
  <tableStyles count="0" defaultTableStyle="TableStyleMedium2" defaultPivotStyle="PivotStyleLight16"/>
  <colors>
    <mruColors>
      <color rgb="FFCCEC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I$3" lockText="1" noThreeD="1"/>
</file>

<file path=xl/ctrlProps/ctrlProp2.xml><?xml version="1.0" encoding="utf-8"?>
<formControlPr xmlns="http://schemas.microsoft.com/office/spreadsheetml/2009/9/main" objectType="CheckBox" checked="Checked" fmlaLink="$AI$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228600</xdr:colOff>
          <xdr:row>2</xdr:row>
          <xdr:rowOff>104775</xdr:rowOff>
        </xdr:from>
        <xdr:to>
          <xdr:col>12</xdr:col>
          <xdr:colOff>447675</xdr:colOff>
          <xdr:row>3</xdr:row>
          <xdr:rowOff>219075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0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4</xdr:col>
      <xdr:colOff>57150</xdr:colOff>
      <xdr:row>34</xdr:row>
      <xdr:rowOff>57150</xdr:rowOff>
    </xdr:from>
    <xdr:ext cx="844265" cy="232559"/>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419100" y="9353550"/>
          <a:ext cx="844265" cy="2325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lIns="18000" tIns="36000" rIns="18000" rtlCol="0" anchor="t">
          <a:spAutoFit/>
        </a:bodyPr>
        <a:lstStyle/>
        <a:p>
          <a:r>
            <a:rPr kumimoji="1" lang="ja-JP" altLang="en-US" sz="900">
              <a:latin typeface="ＭＳ Ｐ明朝" panose="02020600040205080304" pitchFamily="18" charset="-128"/>
              <a:ea typeface="ＭＳ Ｐ明朝" panose="02020600040205080304" pitchFamily="18" charset="-128"/>
            </a:rPr>
            <a:t>四国電力使用欄</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228600</xdr:colOff>
          <xdr:row>2</xdr:row>
          <xdr:rowOff>104775</xdr:rowOff>
        </xdr:from>
        <xdr:to>
          <xdr:col>12</xdr:col>
          <xdr:colOff>447675</xdr:colOff>
          <xdr:row>3</xdr:row>
          <xdr:rowOff>219075</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2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yonden.co.jp/Users/50100030/Desktop/20FY/&#39640;&#22311;&#26032;&#22679;&#35373;/&#25509;&#32154;&#20379;&#32102;&#20860;&#22522;&#26412;&#22865;&#32004;&#30003;&#36796;&#26360;&#65288;&#35352;&#20837;&#20363;&#2083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yonden.co.jp/Users/10016170/Downloads/&#39640;&#22311;&#20197;&#19978;&#25509;&#32154;&#20379;&#32102;&#20860;&#22522;&#26412;&#22865;&#32004;&#30003;&#36796;&#26360;&#12362;&#12424;&#12403;&#21029;&#3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考）業種名称"/>
      <sheetName val="接続供給契約申込書"/>
      <sheetName val="申込記入例"/>
      <sheetName val="別紙"/>
      <sheetName val="接続供給契約申込書 (記載例)"/>
      <sheetName val="別紙（記載例）"/>
      <sheetName val="別紙(連記式)"/>
      <sheetName val="別紙記入例"/>
      <sheetName val="別紙(個別)-2"/>
      <sheetName val="別紙(個別)-3"/>
      <sheetName val="別紙(個別)-4"/>
      <sheetName val="別紙(個別)-5"/>
      <sheetName val="別紙(個別)-6"/>
      <sheetName val="別紙(個別)-7"/>
      <sheetName val="別紙(個別)-8"/>
      <sheetName val="別紙(個別)-9"/>
      <sheetName val="別紙(個別)-10"/>
      <sheetName val="別紙(個別)-11"/>
      <sheetName val="別紙(個別)-12"/>
      <sheetName val="別紙(個別)-13"/>
      <sheetName val="別紙(個別)-14"/>
      <sheetName val="別紙(個別)-15"/>
      <sheetName val="別紙(個別)-16"/>
      <sheetName val="別紙(個別)-17"/>
      <sheetName val="別紙(個別)-18"/>
      <sheetName val="別紙(個別)-19"/>
      <sheetName val="別紙(個別)-20"/>
      <sheetName val="別紙(個別)-21"/>
      <sheetName val="別紙(個別)-22"/>
      <sheetName val="別紙(個別)-23"/>
      <sheetName val="別紙(個別)-24"/>
      <sheetName val="別紙(個別)-25"/>
      <sheetName val="別紙(個別)-26"/>
      <sheetName val="別紙(個別)-27"/>
      <sheetName val="別紙(個別)-28"/>
      <sheetName val="別紙(個別)-29"/>
      <sheetName val="別紙(個別)-30"/>
    </sheetNames>
    <sheetDataSet>
      <sheetData sheetId="0"/>
      <sheetData sheetId="1"/>
      <sheetData sheetId="2"/>
      <sheetData sheetId="3"/>
      <sheetData sheetId="4"/>
      <sheetData sheetId="5"/>
      <sheetData sheetId="6">
        <row r="6">
          <cell r="A6">
            <v>1</v>
          </cell>
          <cell r="B6">
            <v>43922</v>
          </cell>
          <cell r="C6"/>
          <cell r="D6" t="str">
            <v>○○株式会社　△△ビル</v>
          </cell>
          <cell r="E6" t="str">
            <v>0810000000000000000000</v>
          </cell>
          <cell r="F6" t="str">
            <v>0000000</v>
          </cell>
          <cell r="G6" t="str">
            <v>○○県</v>
          </cell>
          <cell r="H6" t="str">
            <v>○○市○－○－○</v>
          </cell>
          <cell r="I6" t="str">
            <v>従来どおり</v>
          </cell>
          <cell r="J6" t="str">
            <v>商用</v>
          </cell>
          <cell r="K6" t="str">
            <v>契約電力の変更を伴わない設備変更</v>
          </cell>
          <cell r="L6"/>
          <cell r="M6" t="str">
            <v>需要者に承諾いただいている</v>
          </cell>
          <cell r="N6" t="str">
            <v>標準</v>
          </cell>
          <cell r="O6" t="str">
            <v>標準</v>
          </cell>
          <cell r="P6">
            <v>600</v>
          </cell>
          <cell r="Q6"/>
          <cell r="R6" t="str">
            <v>交流三相３線式</v>
          </cell>
          <cell r="S6">
            <v>6000</v>
          </cell>
          <cell r="T6">
            <v>6000</v>
          </cell>
          <cell r="U6">
            <v>600</v>
          </cell>
          <cell r="V6"/>
          <cell r="W6" t="str">
            <v>交流三相３線式</v>
          </cell>
          <cell r="X6">
            <v>6000</v>
          </cell>
          <cell r="Y6">
            <v>6000</v>
          </cell>
          <cell r="Z6"/>
          <cell r="AA6"/>
          <cell r="AB6"/>
          <cell r="AC6"/>
          <cell r="AD6"/>
          <cell r="AE6"/>
          <cell r="AF6"/>
          <cell r="AG6" t="str">
            <v>（選択して下さい）</v>
          </cell>
          <cell r="AH6" t="str">
            <v>（選択して下さい）</v>
          </cell>
          <cell r="AI6"/>
          <cell r="AJ6" t="str">
            <v>（選択して下さい）</v>
          </cell>
          <cell r="AK6" t="str">
            <v>（選択して下さい）</v>
          </cell>
          <cell r="AL6"/>
          <cell r="AM6"/>
          <cell r="AN6">
            <v>1000</v>
          </cell>
          <cell r="AO6"/>
          <cell r="AP6"/>
          <cell r="AQ6">
            <v>800</v>
          </cell>
          <cell r="AR6"/>
          <cell r="AS6"/>
          <cell r="AT6" t="str">
            <v>－</v>
          </cell>
          <cell r="AU6" t="str">
            <v>否</v>
          </cell>
          <cell r="AV6" t="str">
            <v>○○部</v>
          </cell>
          <cell r="AW6" t="str">
            <v>○○　○○</v>
          </cell>
          <cell r="AX6" t="str">
            <v>03-5678-1234</v>
          </cell>
          <cell r="AY6" t="str">
            <v>△△部</v>
          </cell>
          <cell r="AZ6" t="str">
            <v>△△　△△</v>
          </cell>
          <cell r="BA6" t="str">
            <v>04-1234-5678</v>
          </cell>
          <cell r="BB6" t="str">
            <v>この欄は補足を特記事項に転記する内容が記載いただけます</v>
          </cell>
          <cell r="BC6"/>
          <cell r="BD6"/>
          <cell r="BE6"/>
          <cell r="BF6"/>
          <cell r="BG6"/>
          <cell r="BH6"/>
          <cell r="BI6"/>
          <cell r="BJ6"/>
          <cell r="BK6"/>
          <cell r="BL6"/>
          <cell r="BM6"/>
          <cell r="BN6"/>
        </row>
        <row r="7">
          <cell r="A7">
            <v>2</v>
          </cell>
          <cell r="B7"/>
          <cell r="C7"/>
          <cell r="D7"/>
          <cell r="E7"/>
          <cell r="F7"/>
          <cell r="G7"/>
          <cell r="H7"/>
          <cell r="I7"/>
          <cell r="J7"/>
          <cell r="K7" t="str">
            <v>（選択して下さい）</v>
          </cell>
          <cell r="L7"/>
          <cell r="M7" t="str">
            <v>（選択して下さい）</v>
          </cell>
          <cell r="N7"/>
          <cell r="O7"/>
          <cell r="P7"/>
          <cell r="Q7"/>
          <cell r="R7"/>
          <cell r="S7"/>
          <cell r="T7"/>
          <cell r="U7"/>
          <cell r="V7"/>
          <cell r="W7"/>
          <cell r="X7"/>
          <cell r="Y7"/>
          <cell r="Z7"/>
          <cell r="AA7"/>
          <cell r="AB7"/>
          <cell r="AC7"/>
          <cell r="AD7"/>
          <cell r="AE7"/>
          <cell r="AF7"/>
          <cell r="AG7"/>
          <cell r="AH7"/>
          <cell r="AI7"/>
          <cell r="AJ7"/>
          <cell r="AK7"/>
          <cell r="AL7"/>
          <cell r="AM7"/>
          <cell r="AN7"/>
          <cell r="AO7"/>
          <cell r="AP7"/>
          <cell r="AQ7"/>
          <cell r="AR7"/>
          <cell r="AS7"/>
          <cell r="AT7"/>
          <cell r="AU7" t="str">
            <v>（選択して下さい）</v>
          </cell>
          <cell r="AV7"/>
          <cell r="AW7"/>
          <cell r="AX7"/>
          <cell r="AY7"/>
          <cell r="AZ7"/>
          <cell r="BA7"/>
          <cell r="BB7"/>
          <cell r="BC7"/>
          <cell r="BD7"/>
          <cell r="BE7"/>
          <cell r="BF7"/>
          <cell r="BG7"/>
          <cell r="BH7"/>
          <cell r="BI7"/>
          <cell r="BJ7"/>
          <cell r="BK7"/>
          <cell r="BL7"/>
          <cell r="BM7"/>
          <cell r="BN7"/>
        </row>
        <row r="8">
          <cell r="A8">
            <v>3</v>
          </cell>
          <cell r="B8"/>
          <cell r="C8"/>
          <cell r="D8"/>
          <cell r="E8"/>
          <cell r="F8"/>
          <cell r="G8"/>
          <cell r="H8"/>
          <cell r="I8"/>
          <cell r="J8"/>
          <cell r="K8" t="str">
            <v>（選択して下さい）</v>
          </cell>
          <cell r="L8"/>
          <cell r="M8" t="str">
            <v>（選択して下さい）</v>
          </cell>
          <cell r="N8"/>
          <cell r="O8"/>
          <cell r="P8"/>
          <cell r="Q8"/>
          <cell r="R8"/>
          <cell r="S8"/>
          <cell r="T8"/>
          <cell r="U8"/>
          <cell r="V8"/>
          <cell r="W8"/>
          <cell r="X8"/>
          <cell r="Y8"/>
          <cell r="Z8"/>
          <cell r="AA8"/>
          <cell r="AB8"/>
          <cell r="AC8"/>
          <cell r="AD8"/>
          <cell r="AE8"/>
          <cell r="AF8"/>
          <cell r="AG8"/>
          <cell r="AH8"/>
          <cell r="AI8"/>
          <cell r="AJ8"/>
          <cell r="AK8"/>
          <cell r="AL8"/>
          <cell r="AM8"/>
          <cell r="AN8"/>
          <cell r="AO8"/>
          <cell r="AP8"/>
          <cell r="AQ8"/>
          <cell r="AR8"/>
          <cell r="AS8"/>
          <cell r="AT8"/>
          <cell r="AU8" t="str">
            <v>（選択して下さい）</v>
          </cell>
          <cell r="AV8"/>
          <cell r="AW8"/>
          <cell r="AX8"/>
          <cell r="AY8"/>
          <cell r="AZ8"/>
          <cell r="BA8"/>
          <cell r="BB8"/>
          <cell r="BC8"/>
          <cell r="BD8"/>
          <cell r="BE8"/>
          <cell r="BF8"/>
          <cell r="BG8"/>
          <cell r="BH8"/>
          <cell r="BI8"/>
          <cell r="BJ8"/>
          <cell r="BK8"/>
          <cell r="BL8"/>
          <cell r="BM8"/>
          <cell r="BN8"/>
        </row>
        <row r="9">
          <cell r="A9">
            <v>4</v>
          </cell>
          <cell r="B9"/>
          <cell r="C9"/>
          <cell r="D9"/>
          <cell r="E9"/>
          <cell r="F9"/>
          <cell r="G9"/>
          <cell r="H9"/>
          <cell r="I9"/>
          <cell r="J9"/>
          <cell r="K9" t="str">
            <v>（選択して下さい）</v>
          </cell>
          <cell r="L9"/>
          <cell r="M9" t="str">
            <v>（選択して下さい）</v>
          </cell>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t="str">
            <v>（選択して下さい）</v>
          </cell>
          <cell r="AV9"/>
          <cell r="AW9"/>
          <cell r="AX9"/>
          <cell r="AY9"/>
          <cell r="AZ9"/>
          <cell r="BA9"/>
          <cell r="BB9"/>
          <cell r="BC9"/>
          <cell r="BD9"/>
          <cell r="BE9"/>
          <cell r="BF9"/>
          <cell r="BG9"/>
          <cell r="BH9"/>
          <cell r="BI9"/>
          <cell r="BJ9"/>
          <cell r="BK9"/>
          <cell r="BL9"/>
          <cell r="BM9"/>
          <cell r="BN9"/>
        </row>
        <row r="10">
          <cell r="A10">
            <v>5</v>
          </cell>
          <cell r="B10"/>
          <cell r="C10"/>
          <cell r="D10"/>
          <cell r="E10"/>
          <cell r="F10"/>
          <cell r="G10"/>
          <cell r="H10"/>
          <cell r="I10"/>
          <cell r="J10"/>
          <cell r="K10" t="str">
            <v>（選択して下さい）</v>
          </cell>
          <cell r="L10"/>
          <cell r="M10" t="str">
            <v>（選択して下さい）</v>
          </cell>
          <cell r="N10"/>
          <cell r="O10"/>
          <cell r="P10"/>
          <cell r="Q10"/>
          <cell r="R10"/>
          <cell r="S10"/>
          <cell r="T10"/>
          <cell r="U10"/>
          <cell r="V10"/>
          <cell r="W10"/>
          <cell r="X10"/>
          <cell r="Y10"/>
          <cell r="Z10"/>
          <cell r="AA10"/>
          <cell r="AB10"/>
          <cell r="AC10"/>
          <cell r="AD10"/>
          <cell r="AE10"/>
          <cell r="AF10"/>
          <cell r="AG10"/>
          <cell r="AH10"/>
          <cell r="AI10"/>
          <cell r="AJ10"/>
          <cell r="AK10"/>
          <cell r="AL10"/>
          <cell r="AM10"/>
          <cell r="AN10"/>
          <cell r="AO10"/>
          <cell r="AP10"/>
          <cell r="AQ10"/>
          <cell r="AR10"/>
          <cell r="AS10"/>
          <cell r="AT10"/>
          <cell r="AU10" t="str">
            <v>（選択して下さい）</v>
          </cell>
          <cell r="AV10"/>
          <cell r="AW10"/>
          <cell r="AX10"/>
          <cell r="AY10"/>
          <cell r="AZ10"/>
          <cell r="BA10"/>
          <cell r="BB10"/>
          <cell r="BC10"/>
          <cell r="BD10"/>
          <cell r="BE10"/>
          <cell r="BF10"/>
          <cell r="BG10"/>
          <cell r="BH10"/>
          <cell r="BI10"/>
          <cell r="BJ10"/>
          <cell r="BK10"/>
          <cell r="BL10"/>
          <cell r="BM10"/>
          <cell r="BN10"/>
        </row>
        <row r="11">
          <cell r="A11">
            <v>6</v>
          </cell>
          <cell r="B11"/>
          <cell r="C11"/>
          <cell r="D11"/>
          <cell r="E11"/>
          <cell r="F11"/>
          <cell r="G11"/>
          <cell r="H11"/>
          <cell r="I11"/>
          <cell r="J11"/>
          <cell r="K11" t="str">
            <v>（選択して下さい）</v>
          </cell>
          <cell r="L11"/>
          <cell r="M11" t="str">
            <v>（選択して下さい）</v>
          </cell>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t="str">
            <v>-</v>
          </cell>
          <cell r="AU11" t="str">
            <v>（選択して下さい）</v>
          </cell>
          <cell r="AV11"/>
          <cell r="AW11"/>
          <cell r="AX11"/>
          <cell r="AY11"/>
          <cell r="AZ11"/>
          <cell r="BA11"/>
          <cell r="BB11"/>
          <cell r="BC11"/>
          <cell r="BD11"/>
          <cell r="BE11"/>
          <cell r="BF11"/>
          <cell r="BG11"/>
          <cell r="BH11"/>
          <cell r="BI11"/>
          <cell r="BJ11"/>
          <cell r="BK11"/>
          <cell r="BL11"/>
          <cell r="BM11"/>
          <cell r="BN11"/>
        </row>
        <row r="12">
          <cell r="A12">
            <v>7</v>
          </cell>
          <cell r="B12"/>
          <cell r="C12"/>
          <cell r="D12"/>
          <cell r="E12"/>
          <cell r="F12"/>
          <cell r="G12"/>
          <cell r="H12"/>
          <cell r="I12"/>
          <cell r="J12"/>
          <cell r="K12" t="str">
            <v>（選択して下さい）</v>
          </cell>
          <cell r="L12"/>
          <cell r="M12" t="str">
            <v>（選択して下さい）</v>
          </cell>
          <cell r="N12"/>
          <cell r="O12"/>
          <cell r="P12"/>
          <cell r="Q12"/>
          <cell r="R12"/>
          <cell r="S12"/>
          <cell r="T12"/>
          <cell r="U12"/>
          <cell r="V12"/>
          <cell r="W12"/>
          <cell r="X12"/>
          <cell r="Y12"/>
          <cell r="Z12"/>
          <cell r="AA12"/>
          <cell r="AB12"/>
          <cell r="AC12"/>
          <cell r="AD12"/>
          <cell r="AE12"/>
          <cell r="AF12"/>
          <cell r="AG12"/>
          <cell r="AH12"/>
          <cell r="AI12"/>
          <cell r="AJ12"/>
          <cell r="AK12"/>
          <cell r="AL12"/>
          <cell r="AM12"/>
          <cell r="AN12"/>
          <cell r="AO12"/>
          <cell r="AP12"/>
          <cell r="AQ12"/>
          <cell r="AR12"/>
          <cell r="AS12"/>
          <cell r="AT12" t="str">
            <v>-</v>
          </cell>
          <cell r="AU12" t="str">
            <v>（選択して下さい）</v>
          </cell>
          <cell r="AV12"/>
          <cell r="AW12"/>
          <cell r="AX12"/>
          <cell r="AY12"/>
          <cell r="AZ12"/>
          <cell r="BA12"/>
          <cell r="BB12"/>
          <cell r="BC12"/>
          <cell r="BD12"/>
          <cell r="BE12"/>
          <cell r="BF12"/>
          <cell r="BG12"/>
          <cell r="BH12"/>
          <cell r="BI12"/>
          <cell r="BJ12"/>
          <cell r="BK12"/>
          <cell r="BL12"/>
          <cell r="BM12"/>
          <cell r="BN12"/>
        </row>
        <row r="13">
          <cell r="A13">
            <v>8</v>
          </cell>
          <cell r="B13"/>
          <cell r="C13"/>
          <cell r="D13"/>
          <cell r="E13"/>
          <cell r="F13"/>
          <cell r="G13"/>
          <cell r="H13"/>
          <cell r="I13"/>
          <cell r="J13"/>
          <cell r="K13" t="str">
            <v>（選択して下さい）</v>
          </cell>
          <cell r="L13"/>
          <cell r="M13" t="str">
            <v>（選択して下さい）</v>
          </cell>
          <cell r="N13"/>
          <cell r="O13"/>
          <cell r="P13"/>
          <cell r="Q13"/>
          <cell r="R13"/>
          <cell r="S13"/>
          <cell r="T13"/>
          <cell r="U13"/>
          <cell r="V13"/>
          <cell r="W13"/>
          <cell r="X13"/>
          <cell r="Y13"/>
          <cell r="Z13"/>
          <cell r="AA13"/>
          <cell r="AB13"/>
          <cell r="AC13"/>
          <cell r="AD13"/>
          <cell r="AE13"/>
          <cell r="AF13"/>
          <cell r="AG13"/>
          <cell r="AH13"/>
          <cell r="AI13"/>
          <cell r="AJ13"/>
          <cell r="AK13"/>
          <cell r="AL13"/>
          <cell r="AM13"/>
          <cell r="AN13"/>
          <cell r="AO13"/>
          <cell r="AP13"/>
          <cell r="AQ13"/>
          <cell r="AR13"/>
          <cell r="AS13"/>
          <cell r="AT13" t="str">
            <v>-</v>
          </cell>
          <cell r="AU13" t="str">
            <v>（選択して下さい）</v>
          </cell>
          <cell r="AV13"/>
          <cell r="AW13"/>
          <cell r="AX13"/>
          <cell r="AY13"/>
          <cell r="AZ13"/>
          <cell r="BA13"/>
          <cell r="BB13"/>
          <cell r="BC13"/>
          <cell r="BD13"/>
          <cell r="BE13"/>
          <cell r="BF13"/>
          <cell r="BG13"/>
          <cell r="BH13"/>
          <cell r="BI13"/>
          <cell r="BJ13"/>
          <cell r="BK13"/>
          <cell r="BL13"/>
          <cell r="BM13"/>
          <cell r="BN13"/>
        </row>
        <row r="14">
          <cell r="A14">
            <v>9</v>
          </cell>
          <cell r="B14"/>
          <cell r="C14"/>
          <cell r="D14"/>
          <cell r="E14"/>
          <cell r="F14"/>
          <cell r="G14"/>
          <cell r="H14"/>
          <cell r="I14"/>
          <cell r="J14"/>
          <cell r="K14" t="str">
            <v>（選択して下さい）</v>
          </cell>
          <cell r="L14"/>
          <cell r="M14" t="str">
            <v>（選択して下さい）</v>
          </cell>
          <cell r="N14"/>
          <cell r="O14"/>
          <cell r="P14"/>
          <cell r="Q14"/>
          <cell r="R14"/>
          <cell r="S14"/>
          <cell r="T14"/>
          <cell r="U14"/>
          <cell r="V14"/>
          <cell r="W14"/>
          <cell r="X14"/>
          <cell r="Y14"/>
          <cell r="Z14"/>
          <cell r="AA14"/>
          <cell r="AB14"/>
          <cell r="AC14"/>
          <cell r="AD14"/>
          <cell r="AE14"/>
          <cell r="AF14"/>
          <cell r="AG14"/>
          <cell r="AH14"/>
          <cell r="AI14"/>
          <cell r="AJ14"/>
          <cell r="AK14"/>
          <cell r="AL14"/>
          <cell r="AM14"/>
          <cell r="AN14"/>
          <cell r="AO14"/>
          <cell r="AP14"/>
          <cell r="AQ14"/>
          <cell r="AR14"/>
          <cell r="AS14"/>
          <cell r="AT14" t="str">
            <v>-</v>
          </cell>
          <cell r="AU14" t="str">
            <v>（選択して下さい）</v>
          </cell>
          <cell r="AV14"/>
          <cell r="AW14"/>
          <cell r="AX14"/>
          <cell r="AY14"/>
          <cell r="AZ14"/>
          <cell r="BA14"/>
          <cell r="BB14"/>
          <cell r="BC14"/>
          <cell r="BD14"/>
          <cell r="BE14"/>
          <cell r="BF14"/>
          <cell r="BG14"/>
          <cell r="BH14"/>
          <cell r="BI14"/>
          <cell r="BJ14"/>
          <cell r="BK14"/>
          <cell r="BL14"/>
          <cell r="BM14"/>
          <cell r="BN14"/>
        </row>
        <row r="15">
          <cell r="A15">
            <v>10</v>
          </cell>
          <cell r="B15"/>
          <cell r="C15"/>
          <cell r="D15"/>
          <cell r="E15"/>
          <cell r="F15"/>
          <cell r="G15"/>
          <cell r="H15"/>
          <cell r="I15"/>
          <cell r="J15"/>
          <cell r="K15" t="str">
            <v>（選択して下さい）</v>
          </cell>
          <cell r="L15"/>
          <cell r="M15" t="str">
            <v>（選択して下さい）</v>
          </cell>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t="str">
            <v>-</v>
          </cell>
          <cell r="AU15" t="str">
            <v>（選択して下さい）</v>
          </cell>
          <cell r="AV15"/>
          <cell r="AW15"/>
          <cell r="AX15"/>
          <cell r="AY15"/>
          <cell r="AZ15"/>
          <cell r="BA15"/>
          <cell r="BB15"/>
          <cell r="BC15"/>
          <cell r="BD15"/>
          <cell r="BE15"/>
          <cell r="BF15"/>
          <cell r="BG15"/>
          <cell r="BH15"/>
          <cell r="BI15"/>
          <cell r="BJ15"/>
          <cell r="BK15"/>
          <cell r="BL15"/>
          <cell r="BM15"/>
          <cell r="BN15"/>
        </row>
        <row r="16">
          <cell r="A16">
            <v>11</v>
          </cell>
          <cell r="B16"/>
          <cell r="C16"/>
          <cell r="D16"/>
          <cell r="E16"/>
          <cell r="F16"/>
          <cell r="G16"/>
          <cell r="H16"/>
          <cell r="I16"/>
          <cell r="J16"/>
          <cell r="K16" t="str">
            <v>（選択して下さい）</v>
          </cell>
          <cell r="L16"/>
          <cell r="M16" t="str">
            <v>（選択して下さい）</v>
          </cell>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t="str">
            <v>-</v>
          </cell>
          <cell r="AU16" t="str">
            <v>（選択して下さい）</v>
          </cell>
          <cell r="AV16"/>
          <cell r="AW16"/>
          <cell r="AX16"/>
          <cell r="AY16"/>
          <cell r="AZ16"/>
          <cell r="BA16"/>
          <cell r="BB16"/>
          <cell r="BC16"/>
          <cell r="BD16"/>
          <cell r="BE16"/>
          <cell r="BF16"/>
          <cell r="BG16"/>
          <cell r="BH16"/>
          <cell r="BI16"/>
          <cell r="BJ16"/>
          <cell r="BK16"/>
          <cell r="BL16"/>
          <cell r="BM16"/>
          <cell r="BN16"/>
        </row>
        <row r="17">
          <cell r="A17">
            <v>12</v>
          </cell>
          <cell r="B17"/>
          <cell r="C17"/>
          <cell r="D17"/>
          <cell r="E17"/>
          <cell r="F17"/>
          <cell r="G17"/>
          <cell r="H17"/>
          <cell r="I17"/>
          <cell r="J17"/>
          <cell r="K17" t="str">
            <v>（選択して下さい）</v>
          </cell>
          <cell r="L17"/>
          <cell r="M17" t="str">
            <v>（選択して下さい）</v>
          </cell>
          <cell r="N17"/>
          <cell r="O17"/>
          <cell r="P17"/>
          <cell r="Q17"/>
          <cell r="R17"/>
          <cell r="S17"/>
          <cell r="T17"/>
          <cell r="U17"/>
          <cell r="V17"/>
          <cell r="W17"/>
          <cell r="X17"/>
          <cell r="Y17"/>
          <cell r="Z17"/>
          <cell r="AA17"/>
          <cell r="AB17"/>
          <cell r="AC17"/>
          <cell r="AD17"/>
          <cell r="AE17"/>
          <cell r="AF17"/>
          <cell r="AG17"/>
          <cell r="AH17"/>
          <cell r="AI17"/>
          <cell r="AJ17"/>
          <cell r="AK17"/>
          <cell r="AL17"/>
          <cell r="AM17"/>
          <cell r="AN17"/>
          <cell r="AO17"/>
          <cell r="AP17"/>
          <cell r="AQ17"/>
          <cell r="AR17"/>
          <cell r="AS17"/>
          <cell r="AT17" t="str">
            <v>-</v>
          </cell>
          <cell r="AU17" t="str">
            <v>（選択して下さい）</v>
          </cell>
          <cell r="AV17"/>
          <cell r="AW17"/>
          <cell r="AX17"/>
          <cell r="AY17"/>
          <cell r="AZ17"/>
          <cell r="BA17"/>
          <cell r="BB17"/>
          <cell r="BC17"/>
          <cell r="BD17"/>
          <cell r="BE17"/>
          <cell r="BF17"/>
          <cell r="BG17"/>
          <cell r="BH17"/>
          <cell r="BI17"/>
          <cell r="BJ17"/>
          <cell r="BK17"/>
          <cell r="BL17"/>
          <cell r="BM17"/>
          <cell r="BN17"/>
        </row>
        <row r="18">
          <cell r="A18">
            <v>13</v>
          </cell>
          <cell r="B18"/>
          <cell r="C18"/>
          <cell r="D18"/>
          <cell r="E18"/>
          <cell r="F18"/>
          <cell r="G18"/>
          <cell r="H18"/>
          <cell r="I18"/>
          <cell r="J18"/>
          <cell r="K18" t="str">
            <v>（選択して下さい）</v>
          </cell>
          <cell r="L18"/>
          <cell r="M18" t="str">
            <v>（選択して下さい）</v>
          </cell>
          <cell r="N18"/>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t="str">
            <v>-</v>
          </cell>
          <cell r="AU18" t="str">
            <v>（選択して下さい）</v>
          </cell>
          <cell r="AV18"/>
          <cell r="AW18"/>
          <cell r="AX18"/>
          <cell r="AY18"/>
          <cell r="AZ18"/>
          <cell r="BA18"/>
          <cell r="BB18"/>
          <cell r="BC18"/>
          <cell r="BD18"/>
          <cell r="BE18"/>
          <cell r="BF18"/>
          <cell r="BG18"/>
          <cell r="BH18"/>
          <cell r="BI18"/>
          <cell r="BJ18"/>
          <cell r="BK18"/>
          <cell r="BL18"/>
          <cell r="BM18"/>
          <cell r="BN18"/>
        </row>
        <row r="19">
          <cell r="A19">
            <v>14</v>
          </cell>
          <cell r="B19"/>
          <cell r="C19"/>
          <cell r="D19"/>
          <cell r="E19"/>
          <cell r="F19"/>
          <cell r="G19"/>
          <cell r="H19"/>
          <cell r="I19"/>
          <cell r="J19"/>
          <cell r="K19" t="str">
            <v>（選択して下さい）</v>
          </cell>
          <cell r="L19"/>
          <cell r="M19" t="str">
            <v>（選択して下さい）</v>
          </cell>
          <cell r="N19"/>
          <cell r="O19"/>
          <cell r="P19"/>
          <cell r="Q19"/>
          <cell r="R19"/>
          <cell r="S19"/>
          <cell r="T19"/>
          <cell r="U19"/>
          <cell r="V19"/>
          <cell r="W19"/>
          <cell r="X19"/>
          <cell r="Y19"/>
          <cell r="Z19"/>
          <cell r="AA19"/>
          <cell r="AB19"/>
          <cell r="AC19"/>
          <cell r="AD19"/>
          <cell r="AE19"/>
          <cell r="AF19"/>
          <cell r="AG19"/>
          <cell r="AH19"/>
          <cell r="AI19"/>
          <cell r="AJ19"/>
          <cell r="AK19"/>
          <cell r="AL19"/>
          <cell r="AM19"/>
          <cell r="AN19"/>
          <cell r="AO19"/>
          <cell r="AP19"/>
          <cell r="AQ19"/>
          <cell r="AR19"/>
          <cell r="AS19"/>
          <cell r="AT19" t="str">
            <v>-</v>
          </cell>
          <cell r="AU19" t="str">
            <v>（選択して下さい）</v>
          </cell>
          <cell r="AV19"/>
          <cell r="AW19"/>
          <cell r="AX19"/>
          <cell r="AY19"/>
          <cell r="AZ19"/>
          <cell r="BA19"/>
          <cell r="BB19"/>
          <cell r="BC19"/>
          <cell r="BD19"/>
          <cell r="BE19"/>
          <cell r="BF19"/>
          <cell r="BG19"/>
          <cell r="BH19"/>
          <cell r="BI19"/>
          <cell r="BJ19"/>
          <cell r="BK19"/>
          <cell r="BL19"/>
          <cell r="BM19"/>
          <cell r="BN19"/>
        </row>
        <row r="20">
          <cell r="A20">
            <v>15</v>
          </cell>
          <cell r="B20"/>
          <cell r="C20"/>
          <cell r="D20"/>
          <cell r="E20"/>
          <cell r="F20"/>
          <cell r="G20"/>
          <cell r="H20"/>
          <cell r="I20"/>
          <cell r="J20"/>
          <cell r="K20" t="str">
            <v>（選択して下さい）</v>
          </cell>
          <cell r="L20"/>
          <cell r="M20" t="str">
            <v>（選択して下さい）</v>
          </cell>
          <cell r="N20"/>
          <cell r="O20"/>
          <cell r="P20"/>
          <cell r="Q20"/>
          <cell r="R20"/>
          <cell r="S20"/>
          <cell r="T20"/>
          <cell r="U20"/>
          <cell r="V20"/>
          <cell r="W20"/>
          <cell r="X20"/>
          <cell r="Y20"/>
          <cell r="Z20"/>
          <cell r="AA20"/>
          <cell r="AB20"/>
          <cell r="AC20"/>
          <cell r="AD20"/>
          <cell r="AE20"/>
          <cell r="AF20"/>
          <cell r="AG20"/>
          <cell r="AH20"/>
          <cell r="AI20"/>
          <cell r="AJ20"/>
          <cell r="AK20"/>
          <cell r="AL20"/>
          <cell r="AM20"/>
          <cell r="AN20"/>
          <cell r="AO20"/>
          <cell r="AP20"/>
          <cell r="AQ20"/>
          <cell r="AR20"/>
          <cell r="AS20"/>
          <cell r="AT20" t="str">
            <v>-</v>
          </cell>
          <cell r="AU20" t="str">
            <v>（選択して下さい）</v>
          </cell>
          <cell r="AV20"/>
          <cell r="AW20"/>
          <cell r="AX20"/>
          <cell r="AY20"/>
          <cell r="AZ20"/>
          <cell r="BA20"/>
          <cell r="BB20"/>
          <cell r="BC20"/>
          <cell r="BD20"/>
          <cell r="BE20"/>
          <cell r="BF20"/>
          <cell r="BG20"/>
          <cell r="BH20"/>
          <cell r="BI20"/>
          <cell r="BJ20"/>
          <cell r="BK20"/>
          <cell r="BL20"/>
          <cell r="BM20"/>
          <cell r="BN20"/>
        </row>
        <row r="21">
          <cell r="A21">
            <v>16</v>
          </cell>
          <cell r="B21"/>
          <cell r="C21"/>
          <cell r="D21"/>
          <cell r="E21"/>
          <cell r="F21"/>
          <cell r="G21"/>
          <cell r="H21"/>
          <cell r="I21"/>
          <cell r="J21"/>
          <cell r="K21" t="str">
            <v>（選択して下さい）</v>
          </cell>
          <cell r="L21"/>
          <cell r="M21" t="str">
            <v>（選択して下さい）</v>
          </cell>
          <cell r="N21"/>
          <cell r="O21"/>
          <cell r="P21"/>
          <cell r="Q21"/>
          <cell r="R21"/>
          <cell r="S21"/>
          <cell r="T21"/>
          <cell r="U21"/>
          <cell r="V21"/>
          <cell r="W21"/>
          <cell r="X21"/>
          <cell r="Y21"/>
          <cell r="Z21"/>
          <cell r="AA21"/>
          <cell r="AB21"/>
          <cell r="AC21"/>
          <cell r="AD21"/>
          <cell r="AE21"/>
          <cell r="AF21"/>
          <cell r="AG21"/>
          <cell r="AH21"/>
          <cell r="AI21"/>
          <cell r="AJ21"/>
          <cell r="AK21"/>
          <cell r="AL21"/>
          <cell r="AM21"/>
          <cell r="AN21"/>
          <cell r="AO21"/>
          <cell r="AP21"/>
          <cell r="AQ21"/>
          <cell r="AR21"/>
          <cell r="AS21"/>
          <cell r="AT21" t="str">
            <v>-</v>
          </cell>
          <cell r="AU21" t="str">
            <v>（選択して下さい）</v>
          </cell>
          <cell r="AV21"/>
          <cell r="AW21"/>
          <cell r="AX21"/>
          <cell r="AY21"/>
          <cell r="AZ21"/>
          <cell r="BA21"/>
          <cell r="BB21"/>
          <cell r="BC21"/>
          <cell r="BD21"/>
          <cell r="BE21"/>
          <cell r="BF21"/>
          <cell r="BG21"/>
          <cell r="BH21"/>
          <cell r="BI21"/>
          <cell r="BJ21"/>
          <cell r="BK21"/>
          <cell r="BL21"/>
          <cell r="BM21"/>
          <cell r="BN21"/>
        </row>
        <row r="22">
          <cell r="A22">
            <v>17</v>
          </cell>
          <cell r="B22"/>
          <cell r="C22"/>
          <cell r="D22"/>
          <cell r="E22"/>
          <cell r="F22"/>
          <cell r="G22"/>
          <cell r="H22"/>
          <cell r="I22"/>
          <cell r="J22"/>
          <cell r="K22" t="str">
            <v>（選択して下さい）</v>
          </cell>
          <cell r="L22"/>
          <cell r="M22" t="str">
            <v>（選択して下さい）</v>
          </cell>
          <cell r="N22"/>
          <cell r="O22"/>
          <cell r="P22"/>
          <cell r="Q22"/>
          <cell r="R22"/>
          <cell r="S22"/>
          <cell r="T22"/>
          <cell r="U22"/>
          <cell r="V22"/>
          <cell r="W22"/>
          <cell r="X22"/>
          <cell r="Y22"/>
          <cell r="Z22"/>
          <cell r="AA22"/>
          <cell r="AB22"/>
          <cell r="AC22"/>
          <cell r="AD22"/>
          <cell r="AE22"/>
          <cell r="AF22"/>
          <cell r="AG22"/>
          <cell r="AH22"/>
          <cell r="AI22"/>
          <cell r="AJ22"/>
          <cell r="AK22"/>
          <cell r="AL22"/>
          <cell r="AM22"/>
          <cell r="AN22"/>
          <cell r="AO22"/>
          <cell r="AP22"/>
          <cell r="AQ22"/>
          <cell r="AR22"/>
          <cell r="AS22"/>
          <cell r="AT22" t="str">
            <v>-</v>
          </cell>
          <cell r="AU22" t="str">
            <v>（選択して下さい）</v>
          </cell>
          <cell r="AV22"/>
          <cell r="AW22"/>
          <cell r="AX22"/>
          <cell r="AY22"/>
          <cell r="AZ22"/>
          <cell r="BA22"/>
          <cell r="BB22"/>
          <cell r="BC22"/>
          <cell r="BD22"/>
          <cell r="BE22"/>
          <cell r="BF22"/>
          <cell r="BG22"/>
          <cell r="BH22"/>
          <cell r="BI22"/>
          <cell r="BJ22"/>
          <cell r="BK22"/>
          <cell r="BL22"/>
          <cell r="BM22"/>
          <cell r="BN22"/>
        </row>
        <row r="23">
          <cell r="A23">
            <v>18</v>
          </cell>
          <cell r="B23"/>
          <cell r="C23"/>
          <cell r="D23"/>
          <cell r="E23"/>
          <cell r="F23"/>
          <cell r="G23"/>
          <cell r="H23"/>
          <cell r="I23"/>
          <cell r="J23"/>
          <cell r="K23" t="str">
            <v>（選択して下さい）</v>
          </cell>
          <cell r="L23"/>
          <cell r="M23" t="str">
            <v>（選択して下さい）</v>
          </cell>
          <cell r="N23"/>
          <cell r="O23"/>
          <cell r="P23"/>
          <cell r="Q23"/>
          <cell r="R23"/>
          <cell r="S23"/>
          <cell r="T23"/>
          <cell r="U23"/>
          <cell r="V23"/>
          <cell r="W23"/>
          <cell r="X23"/>
          <cell r="Y23"/>
          <cell r="Z23"/>
          <cell r="AA23"/>
          <cell r="AB23"/>
          <cell r="AC23"/>
          <cell r="AD23"/>
          <cell r="AE23"/>
          <cell r="AF23"/>
          <cell r="AG23"/>
          <cell r="AH23"/>
          <cell r="AI23"/>
          <cell r="AJ23"/>
          <cell r="AK23"/>
          <cell r="AL23"/>
          <cell r="AM23"/>
          <cell r="AN23"/>
          <cell r="AO23"/>
          <cell r="AP23"/>
          <cell r="AQ23"/>
          <cell r="AR23"/>
          <cell r="AS23"/>
          <cell r="AT23" t="str">
            <v>-</v>
          </cell>
          <cell r="AU23" t="str">
            <v>（選択して下さい）</v>
          </cell>
          <cell r="AV23"/>
          <cell r="AW23"/>
          <cell r="AX23"/>
          <cell r="AY23"/>
          <cell r="AZ23"/>
          <cell r="BA23"/>
          <cell r="BB23"/>
          <cell r="BC23"/>
          <cell r="BD23"/>
          <cell r="BE23"/>
          <cell r="BF23"/>
          <cell r="BG23"/>
          <cell r="BH23"/>
          <cell r="BI23"/>
          <cell r="BJ23"/>
          <cell r="BK23"/>
          <cell r="BL23"/>
          <cell r="BM23"/>
          <cell r="BN23"/>
        </row>
        <row r="24">
          <cell r="A24">
            <v>19</v>
          </cell>
          <cell r="B24"/>
          <cell r="C24"/>
          <cell r="D24"/>
          <cell r="E24"/>
          <cell r="F24"/>
          <cell r="G24"/>
          <cell r="H24"/>
          <cell r="I24"/>
          <cell r="J24"/>
          <cell r="K24" t="str">
            <v>（選択して下さい）</v>
          </cell>
          <cell r="L24"/>
          <cell r="M24" t="str">
            <v>（選択して下さい）</v>
          </cell>
          <cell r="N24"/>
          <cell r="O24"/>
          <cell r="P24"/>
          <cell r="Q24"/>
          <cell r="R24"/>
          <cell r="S24"/>
          <cell r="T24"/>
          <cell r="U24"/>
          <cell r="V24"/>
          <cell r="W24"/>
          <cell r="X24"/>
          <cell r="Y24"/>
          <cell r="Z24"/>
          <cell r="AA24"/>
          <cell r="AB24"/>
          <cell r="AC24"/>
          <cell r="AD24"/>
          <cell r="AE24"/>
          <cell r="AF24"/>
          <cell r="AG24"/>
          <cell r="AH24"/>
          <cell r="AI24"/>
          <cell r="AJ24"/>
          <cell r="AK24"/>
          <cell r="AL24"/>
          <cell r="AM24"/>
          <cell r="AN24"/>
          <cell r="AO24"/>
          <cell r="AP24"/>
          <cell r="AQ24"/>
          <cell r="AR24"/>
          <cell r="AS24"/>
          <cell r="AT24" t="str">
            <v>-</v>
          </cell>
          <cell r="AU24" t="str">
            <v>（選択して下さい）</v>
          </cell>
          <cell r="AV24"/>
          <cell r="AW24"/>
          <cell r="AX24"/>
          <cell r="AY24"/>
          <cell r="AZ24"/>
          <cell r="BA24"/>
          <cell r="BB24"/>
          <cell r="BC24"/>
          <cell r="BD24"/>
          <cell r="BE24"/>
          <cell r="BF24"/>
          <cell r="BG24"/>
          <cell r="BH24"/>
          <cell r="BI24"/>
          <cell r="BJ24"/>
          <cell r="BK24"/>
          <cell r="BL24"/>
          <cell r="BM24"/>
          <cell r="BN24"/>
        </row>
        <row r="25">
          <cell r="A25">
            <v>20</v>
          </cell>
          <cell r="B25"/>
          <cell r="C25"/>
          <cell r="D25"/>
          <cell r="E25"/>
          <cell r="F25"/>
          <cell r="G25"/>
          <cell r="H25"/>
          <cell r="I25"/>
          <cell r="J25"/>
          <cell r="K25" t="str">
            <v>（選択して下さい）</v>
          </cell>
          <cell r="L25"/>
          <cell r="M25" t="str">
            <v>（選択して下さい）</v>
          </cell>
          <cell r="N25"/>
          <cell r="O25"/>
          <cell r="P25"/>
          <cell r="Q25"/>
          <cell r="R25"/>
          <cell r="S25"/>
          <cell r="T25"/>
          <cell r="U25"/>
          <cell r="V25"/>
          <cell r="W25"/>
          <cell r="X25"/>
          <cell r="Y25"/>
          <cell r="Z25"/>
          <cell r="AA25"/>
          <cell r="AB25"/>
          <cell r="AC25"/>
          <cell r="AD25"/>
          <cell r="AE25"/>
          <cell r="AF25"/>
          <cell r="AG25"/>
          <cell r="AH25"/>
          <cell r="AI25"/>
          <cell r="AJ25"/>
          <cell r="AK25"/>
          <cell r="AL25"/>
          <cell r="AM25"/>
          <cell r="AN25"/>
          <cell r="AO25"/>
          <cell r="AP25"/>
          <cell r="AQ25"/>
          <cell r="AR25"/>
          <cell r="AS25"/>
          <cell r="AT25" t="str">
            <v>-</v>
          </cell>
          <cell r="AU25" t="str">
            <v>（選択して下さい）</v>
          </cell>
          <cell r="AV25"/>
          <cell r="AW25"/>
          <cell r="AX25"/>
          <cell r="AY25"/>
          <cell r="AZ25"/>
          <cell r="BA25"/>
          <cell r="BB25"/>
          <cell r="BC25"/>
          <cell r="BD25"/>
          <cell r="BE25"/>
          <cell r="BF25"/>
          <cell r="BG25"/>
          <cell r="BH25"/>
          <cell r="BI25"/>
          <cell r="BJ25"/>
          <cell r="BK25"/>
          <cell r="BL25"/>
          <cell r="BM25"/>
          <cell r="BN25"/>
        </row>
        <row r="26">
          <cell r="A26">
            <v>21</v>
          </cell>
          <cell r="B26"/>
          <cell r="C26"/>
          <cell r="D26"/>
          <cell r="E26"/>
          <cell r="F26"/>
          <cell r="G26"/>
          <cell r="H26"/>
          <cell r="I26"/>
          <cell r="J26"/>
          <cell r="K26" t="str">
            <v>（選択して下さい）</v>
          </cell>
          <cell r="L26"/>
          <cell r="M26" t="str">
            <v>（選択して下さい）</v>
          </cell>
          <cell r="N26"/>
          <cell r="O26"/>
          <cell r="P26"/>
          <cell r="Q26"/>
          <cell r="R26"/>
          <cell r="S26"/>
          <cell r="T26"/>
          <cell r="U26"/>
          <cell r="V26"/>
          <cell r="W26"/>
          <cell r="X26"/>
          <cell r="Y26"/>
          <cell r="Z26"/>
          <cell r="AA26"/>
          <cell r="AB26"/>
          <cell r="AC26"/>
          <cell r="AD26"/>
          <cell r="AE26"/>
          <cell r="AF26"/>
          <cell r="AG26"/>
          <cell r="AH26"/>
          <cell r="AI26"/>
          <cell r="AJ26"/>
          <cell r="AK26"/>
          <cell r="AL26"/>
          <cell r="AM26"/>
          <cell r="AN26"/>
          <cell r="AO26"/>
          <cell r="AP26"/>
          <cell r="AQ26"/>
          <cell r="AR26"/>
          <cell r="AS26"/>
          <cell r="AT26" t="str">
            <v>-</v>
          </cell>
          <cell r="AU26" t="str">
            <v>（選択して下さい）</v>
          </cell>
          <cell r="AV26"/>
          <cell r="AW26"/>
          <cell r="AX26"/>
          <cell r="AY26"/>
          <cell r="AZ26"/>
          <cell r="BA26"/>
          <cell r="BB26"/>
          <cell r="BC26"/>
          <cell r="BD26"/>
          <cell r="BE26"/>
          <cell r="BF26"/>
          <cell r="BG26"/>
          <cell r="BH26"/>
          <cell r="BI26"/>
          <cell r="BJ26"/>
          <cell r="BK26"/>
          <cell r="BL26"/>
          <cell r="BM26"/>
          <cell r="BN26"/>
        </row>
        <row r="27">
          <cell r="A27">
            <v>22</v>
          </cell>
          <cell r="B27"/>
          <cell r="C27"/>
          <cell r="D27"/>
          <cell r="E27"/>
          <cell r="F27"/>
          <cell r="G27"/>
          <cell r="H27"/>
          <cell r="I27"/>
          <cell r="J27"/>
          <cell r="K27" t="str">
            <v>（選択して下さい）</v>
          </cell>
          <cell r="L27"/>
          <cell r="M27" t="str">
            <v>（選択して下さい）</v>
          </cell>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t="str">
            <v>-</v>
          </cell>
          <cell r="AU27" t="str">
            <v>（選択して下さい）</v>
          </cell>
          <cell r="AV27"/>
          <cell r="AW27"/>
          <cell r="AX27"/>
          <cell r="AY27"/>
          <cell r="AZ27"/>
          <cell r="BA27"/>
          <cell r="BB27"/>
          <cell r="BC27"/>
          <cell r="BD27"/>
          <cell r="BE27"/>
          <cell r="BF27"/>
          <cell r="BG27"/>
          <cell r="BH27"/>
          <cell r="BI27"/>
          <cell r="BJ27"/>
          <cell r="BK27"/>
          <cell r="BL27"/>
          <cell r="BM27"/>
          <cell r="BN27"/>
        </row>
        <row r="28">
          <cell r="A28">
            <v>23</v>
          </cell>
          <cell r="B28"/>
          <cell r="C28"/>
          <cell r="D28"/>
          <cell r="E28"/>
          <cell r="F28"/>
          <cell r="G28"/>
          <cell r="H28"/>
          <cell r="I28"/>
          <cell r="J28"/>
          <cell r="K28" t="str">
            <v>（選択して下さい）</v>
          </cell>
          <cell r="L28"/>
          <cell r="M28" t="str">
            <v>（選択して下さい）</v>
          </cell>
          <cell r="N28"/>
          <cell r="O28"/>
          <cell r="P28"/>
          <cell r="Q28"/>
          <cell r="R28"/>
          <cell r="S28"/>
          <cell r="T28"/>
          <cell r="U28"/>
          <cell r="V28"/>
          <cell r="W28"/>
          <cell r="X28"/>
          <cell r="Y28"/>
          <cell r="Z28"/>
          <cell r="AA28"/>
          <cell r="AB28"/>
          <cell r="AC28"/>
          <cell r="AD28"/>
          <cell r="AE28"/>
          <cell r="AF28"/>
          <cell r="AG28"/>
          <cell r="AH28"/>
          <cell r="AI28"/>
          <cell r="AJ28"/>
          <cell r="AK28"/>
          <cell r="AL28"/>
          <cell r="AM28"/>
          <cell r="AN28"/>
          <cell r="AO28"/>
          <cell r="AP28"/>
          <cell r="AQ28"/>
          <cell r="AR28"/>
          <cell r="AS28"/>
          <cell r="AT28" t="str">
            <v>-</v>
          </cell>
          <cell r="AU28" t="str">
            <v>（選択して下さい）</v>
          </cell>
          <cell r="AV28"/>
          <cell r="AW28"/>
          <cell r="AX28"/>
          <cell r="AY28"/>
          <cell r="AZ28"/>
          <cell r="BA28"/>
          <cell r="BB28"/>
          <cell r="BC28"/>
          <cell r="BD28"/>
          <cell r="BE28"/>
          <cell r="BF28"/>
          <cell r="BG28"/>
          <cell r="BH28"/>
          <cell r="BI28"/>
          <cell r="BJ28"/>
          <cell r="BK28"/>
          <cell r="BL28"/>
          <cell r="BM28"/>
          <cell r="BN28"/>
        </row>
        <row r="29">
          <cell r="A29">
            <v>24</v>
          </cell>
          <cell r="B29"/>
          <cell r="C29"/>
          <cell r="D29"/>
          <cell r="E29"/>
          <cell r="F29"/>
          <cell r="G29"/>
          <cell r="H29"/>
          <cell r="I29"/>
          <cell r="J29"/>
          <cell r="K29" t="str">
            <v>（選択して下さい）</v>
          </cell>
          <cell r="L29"/>
          <cell r="M29" t="str">
            <v>（選択して下さい）</v>
          </cell>
          <cell r="N29"/>
          <cell r="O29"/>
          <cell r="P29"/>
          <cell r="Q29"/>
          <cell r="R29"/>
          <cell r="S29"/>
          <cell r="T29"/>
          <cell r="U29"/>
          <cell r="V29"/>
          <cell r="W29"/>
          <cell r="X29"/>
          <cell r="Y29"/>
          <cell r="Z29"/>
          <cell r="AA29"/>
          <cell r="AB29"/>
          <cell r="AC29"/>
          <cell r="AD29"/>
          <cell r="AE29"/>
          <cell r="AF29"/>
          <cell r="AG29"/>
          <cell r="AH29"/>
          <cell r="AI29"/>
          <cell r="AJ29"/>
          <cell r="AK29"/>
          <cell r="AL29"/>
          <cell r="AM29"/>
          <cell r="AN29"/>
          <cell r="AO29"/>
          <cell r="AP29"/>
          <cell r="AQ29"/>
          <cell r="AR29"/>
          <cell r="AS29"/>
          <cell r="AT29" t="str">
            <v>-</v>
          </cell>
          <cell r="AU29" t="str">
            <v>（選択して下さい）</v>
          </cell>
          <cell r="AV29"/>
          <cell r="AW29"/>
          <cell r="AX29"/>
          <cell r="AY29"/>
          <cell r="AZ29"/>
          <cell r="BA29"/>
          <cell r="BB29"/>
          <cell r="BC29"/>
          <cell r="BD29"/>
          <cell r="BE29"/>
          <cell r="BF29"/>
          <cell r="BG29"/>
          <cell r="BH29"/>
          <cell r="BI29"/>
          <cell r="BJ29"/>
          <cell r="BK29"/>
          <cell r="BL29"/>
          <cell r="BM29"/>
          <cell r="BN29"/>
        </row>
        <row r="30">
          <cell r="A30">
            <v>25</v>
          </cell>
          <cell r="B30"/>
          <cell r="C30"/>
          <cell r="D30"/>
          <cell r="E30"/>
          <cell r="F30"/>
          <cell r="G30"/>
          <cell r="H30"/>
          <cell r="I30"/>
          <cell r="J30"/>
          <cell r="K30" t="str">
            <v>（選択して下さい）</v>
          </cell>
          <cell r="L30"/>
          <cell r="M30" t="str">
            <v>（選択して下さい）</v>
          </cell>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cell r="AQ30"/>
          <cell r="AR30"/>
          <cell r="AS30"/>
          <cell r="AT30" t="str">
            <v>-</v>
          </cell>
          <cell r="AU30" t="str">
            <v>（選択して下さい）</v>
          </cell>
          <cell r="AV30"/>
          <cell r="AW30"/>
          <cell r="AX30"/>
          <cell r="AY30"/>
          <cell r="AZ30"/>
          <cell r="BA30"/>
          <cell r="BB30"/>
          <cell r="BC30"/>
          <cell r="BD30"/>
          <cell r="BE30"/>
          <cell r="BF30"/>
          <cell r="BG30"/>
          <cell r="BH30"/>
          <cell r="BI30"/>
          <cell r="BJ30"/>
          <cell r="BK30"/>
          <cell r="BL30"/>
          <cell r="BM30"/>
          <cell r="BN30"/>
        </row>
        <row r="31">
          <cell r="A31">
            <v>26</v>
          </cell>
          <cell r="B31"/>
          <cell r="C31"/>
          <cell r="D31"/>
          <cell r="E31"/>
          <cell r="F31"/>
          <cell r="G31"/>
          <cell r="H31"/>
          <cell r="I31"/>
          <cell r="J31"/>
          <cell r="K31" t="str">
            <v>（選択して下さい）</v>
          </cell>
          <cell r="L31"/>
          <cell r="M31" t="str">
            <v>（選択して下さい）</v>
          </cell>
          <cell r="N31"/>
          <cell r="O31"/>
          <cell r="P31"/>
          <cell r="Q31"/>
          <cell r="R31"/>
          <cell r="S31"/>
          <cell r="T31"/>
          <cell r="U31"/>
          <cell r="V31"/>
          <cell r="W31"/>
          <cell r="X31"/>
          <cell r="Y31"/>
          <cell r="Z31"/>
          <cell r="AA31"/>
          <cell r="AB31"/>
          <cell r="AC31"/>
          <cell r="AD31"/>
          <cell r="AE31"/>
          <cell r="AF31"/>
          <cell r="AG31"/>
          <cell r="AH31"/>
          <cell r="AI31"/>
          <cell r="AJ31"/>
          <cell r="AK31"/>
          <cell r="AL31"/>
          <cell r="AM31"/>
          <cell r="AN31"/>
          <cell r="AO31"/>
          <cell r="AP31"/>
          <cell r="AQ31"/>
          <cell r="AR31"/>
          <cell r="AS31"/>
          <cell r="AT31" t="str">
            <v>-</v>
          </cell>
          <cell r="AU31" t="str">
            <v>（選択して下さい）</v>
          </cell>
          <cell r="AV31"/>
          <cell r="AW31"/>
          <cell r="AX31"/>
          <cell r="AY31"/>
          <cell r="AZ31"/>
          <cell r="BA31"/>
          <cell r="BB31"/>
          <cell r="BC31"/>
          <cell r="BD31"/>
          <cell r="BE31"/>
          <cell r="BF31"/>
          <cell r="BG31"/>
          <cell r="BH31"/>
          <cell r="BI31"/>
          <cell r="BJ31"/>
          <cell r="BK31"/>
          <cell r="BL31"/>
          <cell r="BM31"/>
          <cell r="BN31"/>
        </row>
        <row r="32">
          <cell r="A32">
            <v>27</v>
          </cell>
          <cell r="B32"/>
          <cell r="C32"/>
          <cell r="D32"/>
          <cell r="E32"/>
          <cell r="F32"/>
          <cell r="G32"/>
          <cell r="H32"/>
          <cell r="I32"/>
          <cell r="J32"/>
          <cell r="K32" t="str">
            <v>（選択して下さい）</v>
          </cell>
          <cell r="L32"/>
          <cell r="M32" t="str">
            <v>（選択して下さい）</v>
          </cell>
          <cell r="N32"/>
          <cell r="O32"/>
          <cell r="P32"/>
          <cell r="Q32"/>
          <cell r="R32"/>
          <cell r="S32"/>
          <cell r="T32"/>
          <cell r="U32"/>
          <cell r="V32"/>
          <cell r="W32"/>
          <cell r="X32"/>
          <cell r="Y32"/>
          <cell r="Z32"/>
          <cell r="AA32"/>
          <cell r="AB32"/>
          <cell r="AC32"/>
          <cell r="AD32"/>
          <cell r="AE32"/>
          <cell r="AF32"/>
          <cell r="AG32"/>
          <cell r="AH32"/>
          <cell r="AI32"/>
          <cell r="AJ32"/>
          <cell r="AK32"/>
          <cell r="AL32"/>
          <cell r="AM32"/>
          <cell r="AN32"/>
          <cell r="AO32"/>
          <cell r="AP32"/>
          <cell r="AQ32"/>
          <cell r="AR32"/>
          <cell r="AS32"/>
          <cell r="AT32" t="str">
            <v>-</v>
          </cell>
          <cell r="AU32" t="str">
            <v>（選択して下さい）</v>
          </cell>
          <cell r="AV32"/>
          <cell r="AW32"/>
          <cell r="AX32"/>
          <cell r="AY32"/>
          <cell r="AZ32"/>
          <cell r="BA32"/>
          <cell r="BB32"/>
          <cell r="BC32"/>
          <cell r="BD32"/>
          <cell r="BE32"/>
          <cell r="BF32"/>
          <cell r="BG32"/>
          <cell r="BH32"/>
          <cell r="BI32"/>
          <cell r="BJ32"/>
          <cell r="BK32"/>
          <cell r="BL32"/>
          <cell r="BM32"/>
          <cell r="BN32"/>
        </row>
        <row r="33">
          <cell r="A33">
            <v>28</v>
          </cell>
          <cell r="B33"/>
          <cell r="C33"/>
          <cell r="D33"/>
          <cell r="E33"/>
          <cell r="F33"/>
          <cell r="G33"/>
          <cell r="H33"/>
          <cell r="I33"/>
          <cell r="J33"/>
          <cell r="K33" t="str">
            <v>（選択して下さい）</v>
          </cell>
          <cell r="L33"/>
          <cell r="M33" t="str">
            <v>（選択して下さい）</v>
          </cell>
          <cell r="N33"/>
          <cell r="O33"/>
          <cell r="P33"/>
          <cell r="Q33"/>
          <cell r="R33"/>
          <cell r="S33"/>
          <cell r="T33"/>
          <cell r="U33"/>
          <cell r="V33"/>
          <cell r="W33"/>
          <cell r="X33"/>
          <cell r="Y33"/>
          <cell r="Z33"/>
          <cell r="AA33"/>
          <cell r="AB33"/>
          <cell r="AC33"/>
          <cell r="AD33"/>
          <cell r="AE33"/>
          <cell r="AF33"/>
          <cell r="AG33"/>
          <cell r="AH33"/>
          <cell r="AI33"/>
          <cell r="AJ33"/>
          <cell r="AK33"/>
          <cell r="AL33"/>
          <cell r="AM33"/>
          <cell r="AN33"/>
          <cell r="AO33"/>
          <cell r="AP33"/>
          <cell r="AQ33"/>
          <cell r="AR33"/>
          <cell r="AS33"/>
          <cell r="AT33" t="str">
            <v>-</v>
          </cell>
          <cell r="AU33" t="str">
            <v>（選択して下さい）</v>
          </cell>
          <cell r="AV33"/>
          <cell r="AW33"/>
          <cell r="AX33"/>
          <cell r="AY33"/>
          <cell r="AZ33"/>
          <cell r="BA33"/>
          <cell r="BB33"/>
          <cell r="BC33"/>
          <cell r="BD33"/>
          <cell r="BE33"/>
          <cell r="BF33"/>
          <cell r="BG33"/>
          <cell r="BH33"/>
          <cell r="BI33"/>
          <cell r="BJ33"/>
          <cell r="BK33"/>
          <cell r="BL33"/>
          <cell r="BM33"/>
          <cell r="BN33"/>
        </row>
        <row r="34">
          <cell r="A34">
            <v>29</v>
          </cell>
          <cell r="B34"/>
          <cell r="C34"/>
          <cell r="D34"/>
          <cell r="E34"/>
          <cell r="F34"/>
          <cell r="G34"/>
          <cell r="H34"/>
          <cell r="I34"/>
          <cell r="J34"/>
          <cell r="K34" t="str">
            <v>（選択して下さい）</v>
          </cell>
          <cell r="L34"/>
          <cell r="M34" t="str">
            <v>（選択して下さい）</v>
          </cell>
          <cell r="N34"/>
          <cell r="O34"/>
          <cell r="P34"/>
          <cell r="Q34"/>
          <cell r="R34"/>
          <cell r="S34"/>
          <cell r="T34"/>
          <cell r="U34"/>
          <cell r="V34"/>
          <cell r="W34"/>
          <cell r="X34"/>
          <cell r="Y34"/>
          <cell r="Z34"/>
          <cell r="AA34"/>
          <cell r="AB34"/>
          <cell r="AC34"/>
          <cell r="AD34"/>
          <cell r="AE34"/>
          <cell r="AF34"/>
          <cell r="AG34"/>
          <cell r="AH34"/>
          <cell r="AI34"/>
          <cell r="AJ34"/>
          <cell r="AK34"/>
          <cell r="AL34"/>
          <cell r="AM34"/>
          <cell r="AN34"/>
          <cell r="AO34"/>
          <cell r="AP34"/>
          <cell r="AQ34"/>
          <cell r="AR34"/>
          <cell r="AS34"/>
          <cell r="AT34" t="str">
            <v>-</v>
          </cell>
          <cell r="AU34" t="str">
            <v>（選択して下さい）</v>
          </cell>
          <cell r="AV34"/>
          <cell r="AW34"/>
          <cell r="AX34"/>
          <cell r="AY34"/>
          <cell r="AZ34"/>
          <cell r="BA34"/>
          <cell r="BB34"/>
          <cell r="BC34"/>
          <cell r="BD34"/>
          <cell r="BE34"/>
          <cell r="BF34"/>
          <cell r="BG34"/>
          <cell r="BH34"/>
          <cell r="BI34"/>
          <cell r="BJ34"/>
          <cell r="BK34"/>
          <cell r="BL34"/>
          <cell r="BM34"/>
          <cell r="BN34"/>
        </row>
        <row r="35">
          <cell r="A35">
            <v>30</v>
          </cell>
          <cell r="B35"/>
          <cell r="C35"/>
          <cell r="D35"/>
          <cell r="E35"/>
          <cell r="F35"/>
          <cell r="G35"/>
          <cell r="H35"/>
          <cell r="I35"/>
          <cell r="J35"/>
          <cell r="K35" t="str">
            <v>（選択して下さい）</v>
          </cell>
          <cell r="L35"/>
          <cell r="M35" t="str">
            <v>（選択して下さい）</v>
          </cell>
          <cell r="N35"/>
          <cell r="O35"/>
          <cell r="P35"/>
          <cell r="Q35"/>
          <cell r="R35"/>
          <cell r="S35"/>
          <cell r="T35"/>
          <cell r="U35"/>
          <cell r="V35"/>
          <cell r="W35"/>
          <cell r="X35"/>
          <cell r="Y35"/>
          <cell r="Z35"/>
          <cell r="AA35"/>
          <cell r="AB35"/>
          <cell r="AC35"/>
          <cell r="AD35"/>
          <cell r="AE35"/>
          <cell r="AF35"/>
          <cell r="AG35"/>
          <cell r="AH35"/>
          <cell r="AI35"/>
          <cell r="AJ35"/>
          <cell r="AK35"/>
          <cell r="AL35"/>
          <cell r="AM35"/>
          <cell r="AN35"/>
          <cell r="AO35"/>
          <cell r="AP35"/>
          <cell r="AQ35"/>
          <cell r="AR35"/>
          <cell r="AS35"/>
          <cell r="AT35" t="str">
            <v>-</v>
          </cell>
          <cell r="AU35" t="str">
            <v>（選択して下さい）</v>
          </cell>
          <cell r="AV35"/>
          <cell r="AW35"/>
          <cell r="AX35"/>
          <cell r="AY35"/>
          <cell r="AZ35"/>
          <cell r="BA35"/>
          <cell r="BB35"/>
          <cell r="BC35"/>
          <cell r="BD35"/>
          <cell r="BE35"/>
          <cell r="BF35"/>
          <cell r="BG35"/>
          <cell r="BH35"/>
          <cell r="BI35"/>
          <cell r="BJ35"/>
          <cell r="BK35"/>
          <cell r="BL35"/>
          <cell r="BM35"/>
          <cell r="BN35"/>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接続供給契約申込書"/>
      <sheetName val="（選択肢・業種名称）"/>
      <sheetName val="（参考）業種名称"/>
      <sheetName val="（参考）ご利用いただけない文字"/>
      <sheetName val="申込記入例"/>
      <sheetName val="別紙記入例"/>
      <sheetName val="別紙(連記式)記入例"/>
      <sheetName val="接続供給兼基本契約申込書"/>
      <sheetName val="別紙(連記式)(計画・実需Ｌ側)"/>
      <sheetName val="別紙（L側）-1"/>
      <sheetName val="別紙（L側）-2"/>
      <sheetName val="別紙（L側）-3"/>
      <sheetName val="別紙（L側）-4"/>
      <sheetName val="別紙（L側）-5"/>
      <sheetName val="別紙（L側）-6"/>
      <sheetName val="別紙（L側）-7"/>
      <sheetName val="別紙（L側）-8"/>
      <sheetName val="別紙（L側）-9"/>
      <sheetName val="別紙（L側）-10"/>
      <sheetName val="別紙（L側）-11"/>
      <sheetName val="別紙（L側）-12"/>
      <sheetName val="別紙（L側）-13"/>
      <sheetName val="別紙（L側）-14"/>
      <sheetName val="別紙（L側）-15"/>
      <sheetName val="別紙（L側）-16"/>
      <sheetName val="別紙（L側）-17"/>
      <sheetName val="別紙（L側）-18"/>
      <sheetName val="別紙（L側）-19"/>
      <sheetName val="別紙（L側）-20"/>
      <sheetName val="別紙（L側）-21"/>
      <sheetName val="別紙（L側）-22"/>
      <sheetName val="別紙（L側）-23)"/>
      <sheetName val="別紙（L側）-24"/>
      <sheetName val="別紙（L側）-25"/>
      <sheetName val="別紙（L側）-26"/>
      <sheetName val="別紙（L側）-27"/>
      <sheetName val="別紙（L側）-28"/>
      <sheetName val="別紙（L側）-29"/>
      <sheetName val="別紙（L側）-30"/>
      <sheetName val="別紙(計画・実需Ｌ側)"/>
      <sheetName val="別紙 (実需Ｇ側)"/>
      <sheetName val="別紙 (連記式)(実需Ｇ側)"/>
    </sheetNames>
    <sheetDataSet>
      <sheetData sheetId="0"/>
      <sheetData sheetId="1">
        <row r="4">
          <cell r="B4" t="str">
            <v>住宅</v>
          </cell>
        </row>
        <row r="5">
          <cell r="B5" t="str">
            <v>アパート寮</v>
          </cell>
        </row>
        <row r="6">
          <cell r="B6" t="str">
            <v>街路灯</v>
          </cell>
        </row>
        <row r="7">
          <cell r="B7" t="str">
            <v>事務所ビル</v>
          </cell>
        </row>
        <row r="8">
          <cell r="B8" t="str">
            <v>医療 保険</v>
          </cell>
        </row>
        <row r="9">
          <cell r="B9" t="str">
            <v>学校研究所</v>
          </cell>
        </row>
        <row r="10">
          <cell r="B10" t="str">
            <v>官公署</v>
          </cell>
        </row>
        <row r="11">
          <cell r="B11" t="str">
            <v>商店百貨店</v>
          </cell>
        </row>
        <row r="12">
          <cell r="B12" t="str">
            <v>旅館</v>
          </cell>
        </row>
        <row r="13">
          <cell r="B13" t="str">
            <v>飲食店</v>
          </cell>
        </row>
        <row r="14">
          <cell r="B14" t="str">
            <v>劇場</v>
          </cell>
        </row>
        <row r="15">
          <cell r="B15" t="str">
            <v>娯楽場</v>
          </cell>
        </row>
        <row r="16">
          <cell r="B16" t="str">
            <v>駐留軍</v>
          </cell>
        </row>
        <row r="17">
          <cell r="B17" t="str">
            <v>放送</v>
          </cell>
        </row>
        <row r="18">
          <cell r="B18" t="str">
            <v>その他</v>
          </cell>
        </row>
        <row r="19">
          <cell r="B19" t="str">
            <v>ＪＲ</v>
          </cell>
        </row>
        <row r="20">
          <cell r="B20" t="str">
            <v>民鉄</v>
          </cell>
        </row>
        <row r="21">
          <cell r="B21" t="str">
            <v>通信</v>
          </cell>
        </row>
        <row r="22">
          <cell r="B22" t="str">
            <v>倉庫</v>
          </cell>
        </row>
        <row r="23">
          <cell r="B23" t="str">
            <v>他運輸通信</v>
          </cell>
        </row>
        <row r="24">
          <cell r="B24" t="str">
            <v>電気業</v>
          </cell>
        </row>
        <row r="25">
          <cell r="B25" t="str">
            <v>ガス業</v>
          </cell>
        </row>
        <row r="26">
          <cell r="B26" t="str">
            <v>水道業</v>
          </cell>
        </row>
        <row r="27">
          <cell r="B27" t="str">
            <v>熱供給業</v>
          </cell>
        </row>
        <row r="28">
          <cell r="B28" t="str">
            <v>出版印刷</v>
          </cell>
        </row>
        <row r="29">
          <cell r="B29" t="str">
            <v>農漁業組合</v>
          </cell>
        </row>
        <row r="30">
          <cell r="B30" t="str">
            <v>建設業</v>
          </cell>
        </row>
        <row r="31">
          <cell r="B31" t="str">
            <v>精穀製粉</v>
          </cell>
        </row>
        <row r="32">
          <cell r="B32" t="str">
            <v>他食料品</v>
          </cell>
        </row>
        <row r="33">
          <cell r="B33" t="str">
            <v>繊維工業</v>
          </cell>
        </row>
        <row r="34">
          <cell r="B34" t="str">
            <v>木材木製品</v>
          </cell>
        </row>
        <row r="35">
          <cell r="B35" t="str">
            <v>プラスチック</v>
          </cell>
        </row>
        <row r="36">
          <cell r="B36" t="str">
            <v>他製造業</v>
          </cell>
        </row>
        <row r="37">
          <cell r="B37" t="str">
            <v>農林漁業</v>
          </cell>
        </row>
        <row r="38">
          <cell r="B38" t="str">
            <v>他３次産業</v>
          </cell>
        </row>
        <row r="39">
          <cell r="B39" t="str">
            <v>パルプ</v>
          </cell>
        </row>
        <row r="40">
          <cell r="B40" t="str">
            <v>洋紙</v>
          </cell>
        </row>
        <row r="41">
          <cell r="B41" t="str">
            <v>和紙</v>
          </cell>
        </row>
        <row r="42">
          <cell r="B42" t="str">
            <v>板紙</v>
          </cell>
        </row>
        <row r="43">
          <cell r="B43" t="str">
            <v>ア系肥料</v>
          </cell>
        </row>
        <row r="44">
          <cell r="B44" t="str">
            <v>ソーダ</v>
          </cell>
        </row>
        <row r="45">
          <cell r="B45" t="str">
            <v>石灰カーバ</v>
          </cell>
        </row>
        <row r="46">
          <cell r="B46" t="str">
            <v>石油化学</v>
          </cell>
        </row>
        <row r="47">
          <cell r="B47" t="str">
            <v>化学繊維</v>
          </cell>
        </row>
        <row r="48">
          <cell r="B48" t="str">
            <v>他化学</v>
          </cell>
        </row>
        <row r="49">
          <cell r="B49" t="str">
            <v>石油石炭</v>
          </cell>
        </row>
        <row r="50">
          <cell r="B50" t="str">
            <v>ゴム製品</v>
          </cell>
        </row>
        <row r="51">
          <cell r="B51" t="str">
            <v>ガラス</v>
          </cell>
        </row>
        <row r="52">
          <cell r="B52" t="str">
            <v>セメント</v>
          </cell>
        </row>
        <row r="53">
          <cell r="B53" t="str">
            <v>他窯業土石</v>
          </cell>
        </row>
        <row r="54">
          <cell r="B54" t="str">
            <v>高炉</v>
          </cell>
        </row>
        <row r="55">
          <cell r="B55" t="str">
            <v>非高炉</v>
          </cell>
        </row>
        <row r="56">
          <cell r="B56" t="str">
            <v>平転炉</v>
          </cell>
        </row>
        <row r="57">
          <cell r="B57" t="str">
            <v>電気炉</v>
          </cell>
        </row>
        <row r="58">
          <cell r="B58" t="str">
            <v>鋳鍛炉</v>
          </cell>
        </row>
        <row r="59">
          <cell r="B59" t="str">
            <v>他鉄鋼</v>
          </cell>
        </row>
        <row r="60">
          <cell r="B60" t="str">
            <v>非鉄一次</v>
          </cell>
        </row>
        <row r="61">
          <cell r="B61" t="str">
            <v>アルミ一次</v>
          </cell>
        </row>
        <row r="62">
          <cell r="B62" t="str">
            <v>電線 ケーブル</v>
          </cell>
        </row>
        <row r="63">
          <cell r="B63" t="str">
            <v>他非鉄金属</v>
          </cell>
        </row>
        <row r="64">
          <cell r="B64" t="str">
            <v>金属製品</v>
          </cell>
        </row>
        <row r="65">
          <cell r="B65" t="str">
            <v>産業用機械</v>
          </cell>
        </row>
        <row r="66">
          <cell r="B66" t="str">
            <v>工作用機械</v>
          </cell>
        </row>
        <row r="67">
          <cell r="B67" t="str">
            <v>民生用機械</v>
          </cell>
        </row>
        <row r="68">
          <cell r="B68" t="str">
            <v>他一般機械</v>
          </cell>
        </row>
        <row r="69">
          <cell r="B69" t="str">
            <v>重電</v>
          </cell>
        </row>
        <row r="70">
          <cell r="B70" t="str">
            <v>家電</v>
          </cell>
        </row>
        <row r="71">
          <cell r="B71" t="str">
            <v>電子</v>
          </cell>
        </row>
        <row r="72">
          <cell r="B72" t="str">
            <v>他電気機械</v>
          </cell>
        </row>
        <row r="73">
          <cell r="B73" t="str">
            <v>自動車</v>
          </cell>
        </row>
        <row r="74">
          <cell r="B74" t="str">
            <v>船舶</v>
          </cell>
        </row>
        <row r="75">
          <cell r="B75" t="str">
            <v>他運送用</v>
          </cell>
        </row>
        <row r="76">
          <cell r="B76" t="str">
            <v>精密機械</v>
          </cell>
        </row>
        <row r="77">
          <cell r="B77" t="str">
            <v>武器</v>
          </cell>
        </row>
        <row r="78">
          <cell r="B78" t="str">
            <v>石炭業</v>
          </cell>
        </row>
        <row r="79">
          <cell r="B79" t="str">
            <v>他鉱業</v>
          </cell>
        </row>
        <row r="80">
          <cell r="B80" t="str">
            <v>揚排水</v>
          </cell>
        </row>
        <row r="81">
          <cell r="B81" t="str">
            <v>冷暖房家庭</v>
          </cell>
        </row>
        <row r="82">
          <cell r="B82" t="str">
            <v>冷暖房商業</v>
          </cell>
        </row>
        <row r="83">
          <cell r="B83" t="str">
            <v>運通公益業</v>
          </cell>
        </row>
        <row r="84">
          <cell r="B84" t="str">
            <v>紙パルプ</v>
          </cell>
        </row>
        <row r="85">
          <cell r="B85" t="str">
            <v>化学</v>
          </cell>
        </row>
        <row r="86">
          <cell r="B86" t="str">
            <v>化石ゴム</v>
          </cell>
        </row>
        <row r="87">
          <cell r="B87" t="str">
            <v>窯業土石</v>
          </cell>
        </row>
        <row r="88">
          <cell r="B88" t="str">
            <v>鉄鋼</v>
          </cell>
        </row>
        <row r="89">
          <cell r="B89" t="str">
            <v>非鉄金属</v>
          </cell>
        </row>
        <row r="90">
          <cell r="B90" t="str">
            <v>機械</v>
          </cell>
        </row>
        <row r="91">
          <cell r="B91" t="str">
            <v>鉱業</v>
          </cell>
        </row>
      </sheetData>
      <sheetData sheetId="2"/>
      <sheetData sheetId="3"/>
      <sheetData sheetId="4"/>
      <sheetData sheetId="5"/>
      <sheetData sheetId="6"/>
      <sheetData sheetId="7"/>
      <sheetData sheetId="8">
        <row r="6">
          <cell r="A6">
            <v>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nden.co.jp/business/price/plan/index.html"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yonden.co.jp/business/price/plan/index.html" TargetMode="External"/><Relationship Id="rId1" Type="http://schemas.openxmlformats.org/officeDocument/2006/relationships/hyperlink" Target="https://www.yonden.co.jp/business/price/plan/inde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yonden.co.jp/business/price/plan/index.html"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B1:DX72"/>
  <sheetViews>
    <sheetView showGridLines="0" tabSelected="1" zoomScaleNormal="100" zoomScaleSheetLayoutView="100" workbookViewId="0">
      <selection activeCell="M3" sqref="M3:O4"/>
    </sheetView>
  </sheetViews>
  <sheetFormatPr defaultRowHeight="14.25" x14ac:dyDescent="0.4"/>
  <cols>
    <col min="1" max="1" width="1.625" style="17" customWidth="1"/>
    <col min="2" max="2" width="4.25" style="17" customWidth="1"/>
    <col min="3" max="3" width="12.125" style="17" bestFit="1" customWidth="1"/>
    <col min="4" max="4" width="15.375" style="17" customWidth="1"/>
    <col min="5" max="5" width="7.625" style="17" customWidth="1"/>
    <col min="6" max="6" width="3.5" style="17" bestFit="1" customWidth="1"/>
    <col min="7" max="7" width="7.625" style="17" customWidth="1"/>
    <col min="8" max="8" width="3.5" style="17" bestFit="1" customWidth="1"/>
    <col min="9" max="9" width="7.625" style="17" customWidth="1"/>
    <col min="10" max="10" width="3.125" style="17" customWidth="1"/>
    <col min="11" max="11" width="12.125" style="17" customWidth="1"/>
    <col min="12" max="12" width="6.125" style="18" customWidth="1"/>
    <col min="13" max="13" width="8.625" style="18" customWidth="1"/>
    <col min="14" max="14" width="7.625" style="18" customWidth="1"/>
    <col min="15" max="15" width="5.875" style="18" customWidth="1"/>
    <col min="16" max="16" width="9" style="112" customWidth="1"/>
    <col min="17" max="34" width="9" style="17"/>
    <col min="35" max="35" width="9" style="118"/>
    <col min="36" max="16384" width="9" style="17"/>
  </cols>
  <sheetData>
    <row r="1" spans="2:128" ht="11.25" customHeight="1" x14ac:dyDescent="0.4">
      <c r="AI1" s="196" t="s">
        <v>138</v>
      </c>
    </row>
    <row r="2" spans="2:128" s="9" customFormat="1" ht="30" customHeight="1" thickBot="1" x14ac:dyDescent="0.45">
      <c r="C2" s="7" t="s">
        <v>148</v>
      </c>
      <c r="L2" s="112"/>
      <c r="M2" s="112"/>
      <c r="N2" s="112"/>
      <c r="O2" s="112"/>
      <c r="P2" s="112"/>
      <c r="AI2" s="196"/>
    </row>
    <row r="3" spans="2:128" s="9" customFormat="1" ht="24.95" customHeight="1" thickTop="1" x14ac:dyDescent="0.25">
      <c r="C3" s="215" t="s">
        <v>41</v>
      </c>
      <c r="D3" s="216"/>
      <c r="E3" s="216"/>
      <c r="F3" s="216"/>
      <c r="G3" s="216"/>
      <c r="H3" s="216"/>
      <c r="I3" s="216"/>
      <c r="J3" s="216"/>
      <c r="K3" s="216"/>
      <c r="L3" s="216"/>
      <c r="M3" s="197" t="s">
        <v>40</v>
      </c>
      <c r="N3" s="198"/>
      <c r="O3" s="199"/>
      <c r="P3" s="8"/>
      <c r="Q3" s="8"/>
      <c r="R3" s="8"/>
      <c r="S3" s="8"/>
      <c r="T3" s="8"/>
      <c r="U3" s="8"/>
      <c r="V3" s="8"/>
      <c r="W3" s="8"/>
      <c r="X3" s="8"/>
      <c r="Y3" s="8"/>
      <c r="Z3" s="8"/>
      <c r="AA3" s="8"/>
      <c r="AB3" s="8"/>
      <c r="AC3" s="8"/>
      <c r="AD3" s="8"/>
      <c r="AE3" s="8"/>
      <c r="AF3" s="8"/>
      <c r="AG3" s="8"/>
      <c r="AH3" s="8"/>
      <c r="AI3" s="119" t="b">
        <v>0</v>
      </c>
      <c r="AJ3" s="120"/>
      <c r="AK3" s="120"/>
      <c r="AL3" s="120"/>
      <c r="AM3" s="120"/>
      <c r="AN3" s="120"/>
      <c r="AO3" s="120"/>
      <c r="AP3" s="120"/>
      <c r="AQ3" s="120"/>
      <c r="AR3" s="120"/>
      <c r="AS3" s="120"/>
      <c r="AT3" s="120"/>
      <c r="AU3" s="120"/>
      <c r="AV3" s="120"/>
      <c r="AW3" s="120"/>
      <c r="AX3" s="120"/>
      <c r="AY3" s="120"/>
      <c r="AZ3" s="120"/>
      <c r="BA3" s="120"/>
      <c r="BB3" s="120"/>
    </row>
    <row r="4" spans="2:128" s="9" customFormat="1" ht="24.95" customHeight="1" thickBot="1" x14ac:dyDescent="0.45">
      <c r="C4" s="217" t="s">
        <v>141</v>
      </c>
      <c r="D4" s="218"/>
      <c r="E4" s="218"/>
      <c r="F4" s="218"/>
      <c r="G4" s="218"/>
      <c r="H4" s="218"/>
      <c r="I4" s="218"/>
      <c r="J4" s="218"/>
      <c r="K4" s="218"/>
      <c r="L4" s="218"/>
      <c r="M4" s="200"/>
      <c r="N4" s="201"/>
      <c r="O4" s="202"/>
      <c r="P4" s="121"/>
      <c r="Q4" s="121"/>
      <c r="R4" s="121"/>
      <c r="S4" s="121"/>
      <c r="T4" s="121"/>
      <c r="U4" s="121"/>
      <c r="V4" s="121"/>
      <c r="W4" s="121"/>
      <c r="X4" s="121"/>
      <c r="Y4" s="122"/>
      <c r="Z4" s="122"/>
      <c r="AA4" s="122"/>
      <c r="AB4" s="122"/>
      <c r="AC4" s="122"/>
      <c r="AD4" s="122"/>
      <c r="AE4" s="122"/>
      <c r="AF4" s="122"/>
      <c r="AG4" s="122"/>
      <c r="AH4" s="122"/>
      <c r="AI4" s="123"/>
      <c r="AJ4" s="122"/>
      <c r="AK4" s="122"/>
      <c r="AL4" s="122"/>
      <c r="AM4" s="122"/>
      <c r="AN4" s="122"/>
      <c r="AO4" s="122"/>
      <c r="AP4" s="122"/>
      <c r="AQ4" s="122"/>
      <c r="AR4" s="122"/>
      <c r="AS4" s="122"/>
      <c r="AT4" s="122"/>
      <c r="AU4" s="122"/>
      <c r="AV4" s="122"/>
      <c r="AW4" s="122"/>
      <c r="AX4" s="122"/>
    </row>
    <row r="5" spans="2:128" s="124" customFormat="1" ht="21.75" customHeight="1" thickTop="1" x14ac:dyDescent="0.3">
      <c r="C5" s="89" t="s">
        <v>147</v>
      </c>
      <c r="D5" s="125"/>
      <c r="E5" s="126"/>
      <c r="F5" s="126"/>
      <c r="G5" s="126"/>
      <c r="H5" s="126"/>
      <c r="I5" s="126"/>
      <c r="J5" s="126"/>
      <c r="K5" s="126"/>
      <c r="L5" s="126"/>
      <c r="M5" s="126"/>
      <c r="N5" s="126"/>
      <c r="O5" s="126"/>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8"/>
      <c r="AT5" s="128"/>
      <c r="AU5" s="128"/>
      <c r="AV5" s="128"/>
      <c r="AW5" s="128"/>
      <c r="AX5" s="128"/>
      <c r="AY5" s="128"/>
      <c r="AZ5" s="128"/>
      <c r="BA5" s="128"/>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29"/>
      <c r="CM5" s="129"/>
      <c r="CN5" s="129"/>
      <c r="CO5" s="129"/>
      <c r="CP5" s="129"/>
      <c r="CQ5" s="129"/>
      <c r="CR5" s="129"/>
      <c r="CS5" s="129"/>
      <c r="CT5" s="129"/>
      <c r="CU5" s="129"/>
      <c r="CV5" s="129"/>
      <c r="CW5" s="129"/>
      <c r="CX5" s="129"/>
      <c r="CY5" s="129"/>
      <c r="CZ5" s="129"/>
      <c r="DA5" s="129"/>
      <c r="DB5" s="129"/>
      <c r="DC5" s="129"/>
      <c r="DD5" s="129"/>
      <c r="DE5" s="129"/>
      <c r="DF5" s="129"/>
      <c r="DG5" s="129"/>
      <c r="DH5" s="129"/>
      <c r="DI5" s="130"/>
      <c r="DJ5" s="129"/>
      <c r="DK5" s="129"/>
      <c r="DL5" s="129"/>
      <c r="DM5" s="129"/>
      <c r="DN5" s="129"/>
      <c r="DO5" s="129"/>
      <c r="DP5" s="129"/>
      <c r="DQ5" s="129"/>
      <c r="DR5" s="129"/>
      <c r="DS5" s="129"/>
      <c r="DT5" s="129"/>
      <c r="DU5" s="129"/>
      <c r="DV5" s="129"/>
      <c r="DW5" s="129"/>
      <c r="DX5" s="129"/>
    </row>
    <row r="6" spans="2:128" s="124" customFormat="1" ht="20.100000000000001" customHeight="1" x14ac:dyDescent="0.4">
      <c r="C6" s="88" t="s">
        <v>183</v>
      </c>
      <c r="D6" s="131"/>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28"/>
      <c r="AT6" s="128"/>
      <c r="AU6" s="128"/>
      <c r="AV6" s="128"/>
      <c r="AW6" s="128"/>
      <c r="AX6" s="128"/>
      <c r="AY6" s="128"/>
      <c r="AZ6" s="128"/>
      <c r="BA6" s="128"/>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30"/>
      <c r="DJ6" s="129"/>
      <c r="DK6" s="129"/>
      <c r="DL6" s="129"/>
      <c r="DM6" s="129"/>
      <c r="DN6" s="129"/>
      <c r="DO6" s="129"/>
      <c r="DP6" s="129"/>
      <c r="DQ6" s="129"/>
      <c r="DR6" s="129"/>
      <c r="DS6" s="129"/>
      <c r="DT6" s="129"/>
      <c r="DU6" s="129"/>
      <c r="DV6" s="129"/>
      <c r="DW6" s="129"/>
      <c r="DX6" s="129"/>
    </row>
    <row r="7" spans="2:128" s="9" customFormat="1" ht="19.5" customHeight="1" x14ac:dyDescent="0.4">
      <c r="L7" s="112"/>
      <c r="M7" s="112"/>
      <c r="N7" s="112"/>
      <c r="O7" s="112"/>
      <c r="P7" s="112"/>
      <c r="AI7" s="117"/>
    </row>
    <row r="8" spans="2:128" s="9" customFormat="1" ht="32.25" customHeight="1" x14ac:dyDescent="0.4">
      <c r="C8" s="10" t="s">
        <v>48</v>
      </c>
      <c r="E8" s="230" t="str">
        <f>IF(OR(L13="入力要",L15="入力要",L16="入力要",L17="入力要",L18="入力要",L19="入力要",L22="入力要",L23="入力要",L24="入力要",L25="入力要",L26="入力要",L27="入力要",L28="入力要",L29="入力要",L31="入力要",L35="入力要",L36="入力要",L37="入力要",L38="入力要",L39="入力要",L40="入力要",L34="入力要"),"未入力の項目があります。確認してください。","")</f>
        <v>未入力の項目があります。確認してください。</v>
      </c>
      <c r="F8" s="230"/>
      <c r="G8" s="230"/>
      <c r="H8" s="230"/>
      <c r="I8" s="230"/>
      <c r="J8" s="230"/>
      <c r="K8" s="230"/>
      <c r="L8" s="77"/>
      <c r="M8" s="77"/>
      <c r="N8" s="14"/>
      <c r="O8" s="14"/>
      <c r="P8" s="14"/>
      <c r="Q8" s="14"/>
      <c r="R8" s="14"/>
      <c r="S8" s="14"/>
      <c r="AI8" s="117"/>
    </row>
    <row r="9" spans="2:128" s="9" customFormat="1" ht="11.25" customHeight="1" x14ac:dyDescent="0.4">
      <c r="C9" s="10"/>
      <c r="E9" s="12"/>
      <c r="F9" s="12"/>
      <c r="G9" s="12"/>
      <c r="H9" s="12"/>
      <c r="I9" s="12"/>
      <c r="J9" s="12"/>
      <c r="K9" s="12"/>
      <c r="L9" s="14"/>
      <c r="M9" s="14"/>
      <c r="N9" s="14"/>
      <c r="O9" s="14"/>
      <c r="P9" s="14"/>
      <c r="Q9" s="14"/>
      <c r="R9" s="14"/>
      <c r="S9" s="14"/>
      <c r="AI9" s="117"/>
    </row>
    <row r="10" spans="2:128" s="9" customFormat="1" ht="20.25" x14ac:dyDescent="0.4">
      <c r="C10" s="11" t="s">
        <v>144</v>
      </c>
      <c r="E10" s="12"/>
      <c r="F10" s="12"/>
      <c r="G10" s="12"/>
      <c r="H10" s="12"/>
      <c r="I10" s="187" t="s">
        <v>145</v>
      </c>
      <c r="J10" s="187"/>
      <c r="K10" s="85" t="s">
        <v>56</v>
      </c>
      <c r="M10" s="13"/>
      <c r="O10" s="14"/>
      <c r="P10" s="14"/>
      <c r="Q10" s="14"/>
      <c r="R10" s="14"/>
      <c r="S10" s="14"/>
      <c r="AI10" s="117"/>
    </row>
    <row r="11" spans="2:128" s="9" customFormat="1" ht="6" customHeight="1" x14ac:dyDescent="0.4">
      <c r="C11" s="15"/>
      <c r="E11" s="12"/>
      <c r="F11" s="12"/>
      <c r="G11" s="12"/>
      <c r="H11" s="12"/>
      <c r="I11" s="12"/>
      <c r="J11" s="12"/>
      <c r="K11" s="16"/>
      <c r="L11" s="15"/>
      <c r="M11" s="14"/>
      <c r="N11" s="14"/>
      <c r="O11" s="14"/>
      <c r="P11" s="14"/>
      <c r="Q11" s="14"/>
      <c r="R11" s="14"/>
      <c r="S11" s="14"/>
      <c r="AI11" s="117"/>
    </row>
    <row r="12" spans="2:128" ht="18.75" customHeight="1" x14ac:dyDescent="0.4">
      <c r="C12" s="18"/>
      <c r="D12" s="18"/>
      <c r="E12" s="18"/>
      <c r="F12" s="18"/>
      <c r="G12" s="18"/>
      <c r="H12" s="18"/>
      <c r="I12" s="18"/>
      <c r="J12" s="18"/>
      <c r="K12" s="18"/>
      <c r="L12" s="205" t="s">
        <v>55</v>
      </c>
      <c r="M12" s="203"/>
      <c r="N12" s="203" t="s">
        <v>54</v>
      </c>
      <c r="O12" s="203"/>
      <c r="P12" s="203"/>
      <c r="Q12" s="203"/>
      <c r="R12" s="203"/>
      <c r="S12" s="204"/>
    </row>
    <row r="13" spans="2:128" ht="18" customHeight="1" x14ac:dyDescent="0.4">
      <c r="C13" s="194" t="s">
        <v>9</v>
      </c>
      <c r="D13" s="194"/>
      <c r="E13" s="1"/>
      <c r="F13" s="19" t="s">
        <v>34</v>
      </c>
      <c r="G13" s="2"/>
      <c r="H13" s="19" t="s">
        <v>33</v>
      </c>
      <c r="I13" s="2"/>
      <c r="J13" s="19" t="s">
        <v>32</v>
      </c>
      <c r="K13" s="20"/>
      <c r="L13" s="42" t="str">
        <f>IF(OR(E13="",G13="",I13=""),"入力要","")</f>
        <v>入力要</v>
      </c>
      <c r="M13" s="21" t="s">
        <v>6</v>
      </c>
      <c r="N13" s="22" t="s">
        <v>57</v>
      </c>
      <c r="O13" s="23"/>
      <c r="P13" s="23"/>
      <c r="Q13" s="24"/>
      <c r="R13" s="24"/>
      <c r="S13" s="25"/>
      <c r="T13" s="9"/>
    </row>
    <row r="14" spans="2:128" s="112" customFormat="1" ht="5.0999999999999996" customHeight="1" x14ac:dyDescent="0.4">
      <c r="C14" s="107"/>
      <c r="D14" s="107"/>
      <c r="E14" s="108"/>
      <c r="F14" s="19"/>
      <c r="G14" s="108"/>
      <c r="H14" s="19"/>
      <c r="I14" s="108"/>
      <c r="J14" s="19"/>
      <c r="K14" s="109"/>
      <c r="L14" s="110"/>
      <c r="M14" s="111"/>
      <c r="N14" s="79"/>
      <c r="O14" s="23"/>
      <c r="P14" s="23"/>
      <c r="Q14" s="79"/>
      <c r="R14" s="79"/>
      <c r="S14" s="79"/>
      <c r="AI14" s="133"/>
    </row>
    <row r="15" spans="2:128" ht="18" customHeight="1" x14ac:dyDescent="0.4">
      <c r="B15" s="241" t="s">
        <v>209</v>
      </c>
      <c r="C15" s="194" t="s">
        <v>44</v>
      </c>
      <c r="D15" s="194"/>
      <c r="E15" s="188"/>
      <c r="F15" s="189"/>
      <c r="G15" s="189"/>
      <c r="H15" s="189"/>
      <c r="I15" s="189"/>
      <c r="J15" s="189"/>
      <c r="K15" s="190"/>
      <c r="L15" s="42" t="str">
        <f>IF(E15="","入力要","")</f>
        <v>入力要</v>
      </c>
      <c r="M15" s="98" t="s">
        <v>6</v>
      </c>
      <c r="N15" s="22" t="s">
        <v>4</v>
      </c>
      <c r="O15" s="23"/>
      <c r="P15" s="23"/>
      <c r="Q15" s="24"/>
      <c r="R15" s="24"/>
      <c r="S15" s="25"/>
      <c r="T15" s="9"/>
    </row>
    <row r="16" spans="2:128" ht="18" customHeight="1" x14ac:dyDescent="0.4">
      <c r="B16" s="242"/>
      <c r="C16" s="194" t="s">
        <v>47</v>
      </c>
      <c r="D16" s="194"/>
      <c r="E16" s="188"/>
      <c r="F16" s="189"/>
      <c r="G16" s="189"/>
      <c r="H16" s="189"/>
      <c r="I16" s="189"/>
      <c r="J16" s="189"/>
      <c r="K16" s="190"/>
      <c r="L16" s="42" t="str">
        <f>IF(E16="","入力要","")</f>
        <v>入力要</v>
      </c>
      <c r="M16" s="98" t="s">
        <v>6</v>
      </c>
      <c r="N16" s="22" t="s">
        <v>4</v>
      </c>
      <c r="O16" s="23"/>
      <c r="P16" s="23"/>
      <c r="Q16" s="24"/>
      <c r="R16" s="24"/>
      <c r="S16" s="25"/>
      <c r="T16" s="9"/>
    </row>
    <row r="17" spans="2:20" ht="18" customHeight="1" x14ac:dyDescent="0.4">
      <c r="B17" s="242"/>
      <c r="C17" s="194" t="s">
        <v>10</v>
      </c>
      <c r="D17" s="194"/>
      <c r="E17" s="188"/>
      <c r="F17" s="189"/>
      <c r="G17" s="189"/>
      <c r="H17" s="189"/>
      <c r="I17" s="189"/>
      <c r="J17" s="189"/>
      <c r="K17" s="190"/>
      <c r="L17" s="42" t="str">
        <f>IF(E17="","入力要","")</f>
        <v>入力要</v>
      </c>
      <c r="M17" s="98" t="s">
        <v>6</v>
      </c>
      <c r="N17" s="22" t="s">
        <v>4</v>
      </c>
      <c r="O17" s="23"/>
      <c r="P17" s="23"/>
      <c r="Q17" s="24"/>
      <c r="R17" s="24"/>
      <c r="S17" s="25"/>
      <c r="T17" s="9"/>
    </row>
    <row r="18" spans="2:20" ht="18" customHeight="1" x14ac:dyDescent="0.4">
      <c r="B18" s="242"/>
      <c r="C18" s="194" t="s">
        <v>45</v>
      </c>
      <c r="D18" s="99" t="s">
        <v>26</v>
      </c>
      <c r="E18" s="188"/>
      <c r="F18" s="189"/>
      <c r="G18" s="189"/>
      <c r="H18" s="189"/>
      <c r="I18" s="189"/>
      <c r="J18" s="189"/>
      <c r="K18" s="190"/>
      <c r="L18" s="42" t="str">
        <f>IF(E18="","入力要","")</f>
        <v>入力要</v>
      </c>
      <c r="M18" s="98" t="s">
        <v>6</v>
      </c>
      <c r="N18" s="22" t="s">
        <v>4</v>
      </c>
      <c r="O18" s="23"/>
      <c r="P18" s="23"/>
      <c r="Q18" s="24"/>
      <c r="R18" s="24"/>
      <c r="S18" s="25"/>
      <c r="T18" s="9"/>
    </row>
    <row r="19" spans="2:20" ht="18" customHeight="1" x14ac:dyDescent="0.4">
      <c r="B19" s="242"/>
      <c r="C19" s="194"/>
      <c r="D19" s="99" t="s">
        <v>27</v>
      </c>
      <c r="E19" s="3"/>
      <c r="F19" s="26" t="s">
        <v>30</v>
      </c>
      <c r="G19" s="4"/>
      <c r="H19" s="26" t="s">
        <v>31</v>
      </c>
      <c r="I19" s="4"/>
      <c r="J19" s="26"/>
      <c r="K19" s="27"/>
      <c r="L19" s="42" t="str">
        <f>IF(OR(E19="",G19="",I19=""),"入力要","")</f>
        <v>入力要</v>
      </c>
      <c r="M19" s="98" t="s">
        <v>6</v>
      </c>
      <c r="N19" s="22" t="s">
        <v>4</v>
      </c>
      <c r="O19" s="23"/>
      <c r="P19" s="23"/>
      <c r="Q19" s="24"/>
      <c r="R19" s="24"/>
      <c r="S19" s="25"/>
      <c r="T19" s="9"/>
    </row>
    <row r="20" spans="2:20" ht="18" customHeight="1" x14ac:dyDescent="0.4">
      <c r="B20" s="243"/>
      <c r="C20" s="194"/>
      <c r="D20" s="99" t="s">
        <v>28</v>
      </c>
      <c r="E20" s="191"/>
      <c r="F20" s="192"/>
      <c r="G20" s="192"/>
      <c r="H20" s="192"/>
      <c r="I20" s="192"/>
      <c r="J20" s="192"/>
      <c r="K20" s="193"/>
      <c r="L20" s="42"/>
      <c r="M20" s="98"/>
      <c r="N20" s="22" t="s">
        <v>4</v>
      </c>
      <c r="O20" s="23"/>
      <c r="P20" s="23"/>
      <c r="Q20" s="24"/>
      <c r="R20" s="24"/>
      <c r="S20" s="25"/>
      <c r="T20" s="9"/>
    </row>
    <row r="21" spans="2:20" ht="5.0999999999999996" customHeight="1" x14ac:dyDescent="0.4">
      <c r="C21" s="18"/>
      <c r="D21" s="18"/>
      <c r="E21" s="18"/>
      <c r="F21" s="18"/>
      <c r="G21" s="18"/>
      <c r="H21" s="18"/>
      <c r="I21" s="18"/>
      <c r="J21" s="18"/>
      <c r="K21" s="18"/>
      <c r="L21" s="43"/>
      <c r="M21" s="28"/>
      <c r="N21" s="29"/>
      <c r="O21" s="30"/>
      <c r="P21" s="30"/>
      <c r="Q21" s="9"/>
      <c r="R21" s="9"/>
      <c r="S21" s="31"/>
      <c r="T21" s="9"/>
    </row>
    <row r="22" spans="2:20" ht="18" customHeight="1" x14ac:dyDescent="0.4">
      <c r="B22" s="241" t="s">
        <v>210</v>
      </c>
      <c r="C22" s="194" t="s">
        <v>44</v>
      </c>
      <c r="D22" s="194"/>
      <c r="E22" s="188"/>
      <c r="F22" s="189"/>
      <c r="G22" s="189"/>
      <c r="H22" s="189"/>
      <c r="I22" s="189"/>
      <c r="J22" s="189"/>
      <c r="K22" s="190"/>
      <c r="L22" s="42" t="str">
        <f>IF(E22="","入力要","")</f>
        <v>入力要</v>
      </c>
      <c r="M22" s="98" t="s">
        <v>6</v>
      </c>
      <c r="N22" s="22" t="s">
        <v>4</v>
      </c>
      <c r="O22" s="23"/>
      <c r="P22" s="23"/>
      <c r="Q22" s="24"/>
      <c r="R22" s="24"/>
      <c r="S22" s="25"/>
      <c r="T22" s="9"/>
    </row>
    <row r="23" spans="2:20" ht="18" customHeight="1" x14ac:dyDescent="0.4">
      <c r="B23" s="242"/>
      <c r="C23" s="194" t="s">
        <v>47</v>
      </c>
      <c r="D23" s="194"/>
      <c r="E23" s="188"/>
      <c r="F23" s="189"/>
      <c r="G23" s="189"/>
      <c r="H23" s="189"/>
      <c r="I23" s="189"/>
      <c r="J23" s="189"/>
      <c r="K23" s="190"/>
      <c r="L23" s="42" t="str">
        <f>IF(E23="","入力要","")</f>
        <v>入力要</v>
      </c>
      <c r="M23" s="98" t="s">
        <v>6</v>
      </c>
      <c r="N23" s="22" t="s">
        <v>4</v>
      </c>
      <c r="O23" s="23"/>
      <c r="P23" s="23"/>
      <c r="Q23" s="24"/>
      <c r="R23" s="24"/>
      <c r="S23" s="25"/>
      <c r="T23" s="9"/>
    </row>
    <row r="24" spans="2:20" ht="18" customHeight="1" x14ac:dyDescent="0.4">
      <c r="B24" s="242"/>
      <c r="C24" s="194" t="s">
        <v>10</v>
      </c>
      <c r="D24" s="194"/>
      <c r="E24" s="188"/>
      <c r="F24" s="189"/>
      <c r="G24" s="189"/>
      <c r="H24" s="189"/>
      <c r="I24" s="189"/>
      <c r="J24" s="189"/>
      <c r="K24" s="190"/>
      <c r="L24" s="42" t="str">
        <f>IF(E24="","入力要","")</f>
        <v>入力要</v>
      </c>
      <c r="M24" s="98" t="s">
        <v>6</v>
      </c>
      <c r="N24" s="22" t="s">
        <v>4</v>
      </c>
      <c r="O24" s="23"/>
      <c r="P24" s="23"/>
      <c r="Q24" s="24"/>
      <c r="R24" s="24"/>
      <c r="S24" s="25"/>
      <c r="T24" s="9"/>
    </row>
    <row r="25" spans="2:20" ht="18" customHeight="1" x14ac:dyDescent="0.4">
      <c r="B25" s="242"/>
      <c r="C25" s="194" t="s">
        <v>45</v>
      </c>
      <c r="D25" s="99" t="s">
        <v>26</v>
      </c>
      <c r="E25" s="188"/>
      <c r="F25" s="189"/>
      <c r="G25" s="189"/>
      <c r="H25" s="189"/>
      <c r="I25" s="189"/>
      <c r="J25" s="189"/>
      <c r="K25" s="190"/>
      <c r="L25" s="42" t="str">
        <f>IF(E25="","入力要","")</f>
        <v>入力要</v>
      </c>
      <c r="M25" s="98" t="s">
        <v>6</v>
      </c>
      <c r="N25" s="22" t="s">
        <v>4</v>
      </c>
      <c r="O25" s="23"/>
      <c r="P25" s="23"/>
      <c r="Q25" s="24"/>
      <c r="R25" s="24"/>
      <c r="S25" s="25"/>
      <c r="T25" s="9"/>
    </row>
    <row r="26" spans="2:20" ht="18" customHeight="1" x14ac:dyDescent="0.4">
      <c r="B26" s="242"/>
      <c r="C26" s="194"/>
      <c r="D26" s="99" t="s">
        <v>27</v>
      </c>
      <c r="E26" s="3"/>
      <c r="F26" s="26" t="s">
        <v>30</v>
      </c>
      <c r="G26" s="4"/>
      <c r="H26" s="26" t="s">
        <v>31</v>
      </c>
      <c r="I26" s="4"/>
      <c r="J26" s="26"/>
      <c r="K26" s="27"/>
      <c r="L26" s="42" t="str">
        <f>IF(OR(E26="",G26="",I26=""),"入力要","")</f>
        <v>入力要</v>
      </c>
      <c r="M26" s="98" t="s">
        <v>6</v>
      </c>
      <c r="N26" s="22" t="s">
        <v>4</v>
      </c>
      <c r="O26" s="23"/>
      <c r="P26" s="23"/>
      <c r="Q26" s="24"/>
      <c r="R26" s="24"/>
      <c r="S26" s="25"/>
      <c r="T26" s="9"/>
    </row>
    <row r="27" spans="2:20" ht="18" customHeight="1" x14ac:dyDescent="0.4">
      <c r="B27" s="242"/>
      <c r="C27" s="194"/>
      <c r="D27" s="99" t="s">
        <v>28</v>
      </c>
      <c r="E27" s="195"/>
      <c r="F27" s="195"/>
      <c r="G27" s="195"/>
      <c r="H27" s="195"/>
      <c r="I27" s="195"/>
      <c r="J27" s="195"/>
      <c r="K27" s="195"/>
      <c r="L27" s="42" t="str">
        <f>IF(E27="","入力要","")</f>
        <v>入力要</v>
      </c>
      <c r="M27" s="98" t="s">
        <v>6</v>
      </c>
      <c r="N27" s="22" t="s">
        <v>4</v>
      </c>
      <c r="O27" s="23"/>
      <c r="P27" s="23"/>
      <c r="Q27" s="24"/>
      <c r="R27" s="24"/>
      <c r="S27" s="25"/>
      <c r="T27" s="9"/>
    </row>
    <row r="28" spans="2:20" ht="18" customHeight="1" x14ac:dyDescent="0.4">
      <c r="B28" s="242"/>
      <c r="C28" s="184" t="s">
        <v>29</v>
      </c>
      <c r="D28" s="101" t="s">
        <v>7</v>
      </c>
      <c r="E28" s="90"/>
      <c r="F28" s="32" t="s">
        <v>12</v>
      </c>
      <c r="G28" s="91"/>
      <c r="H28" s="33"/>
      <c r="I28" s="33"/>
      <c r="J28" s="33"/>
      <c r="K28" s="34"/>
      <c r="L28" s="44" t="str">
        <f>IF(OR(E28="",G28=""),"入力要","")</f>
        <v>入力要</v>
      </c>
      <c r="M28" s="98" t="s">
        <v>6</v>
      </c>
      <c r="N28" s="22" t="s">
        <v>4</v>
      </c>
      <c r="O28" s="23"/>
      <c r="P28" s="23"/>
      <c r="Q28" s="24"/>
      <c r="R28" s="24"/>
      <c r="S28" s="25"/>
      <c r="T28" s="9"/>
    </row>
    <row r="29" spans="2:20" ht="36" customHeight="1" x14ac:dyDescent="0.4">
      <c r="B29" s="242"/>
      <c r="C29" s="185"/>
      <c r="D29" s="35" t="s">
        <v>8</v>
      </c>
      <c r="E29" s="183"/>
      <c r="F29" s="183"/>
      <c r="G29" s="183"/>
      <c r="H29" s="183"/>
      <c r="I29" s="183"/>
      <c r="J29" s="183"/>
      <c r="K29" s="183"/>
      <c r="L29" s="44" t="str">
        <f>IF(E29="","入力要","")</f>
        <v>入力要</v>
      </c>
      <c r="M29" s="98" t="s">
        <v>6</v>
      </c>
      <c r="N29" s="22" t="s">
        <v>4</v>
      </c>
      <c r="O29" s="23"/>
      <c r="P29" s="23"/>
      <c r="Q29" s="24"/>
      <c r="R29" s="24"/>
      <c r="S29" s="25"/>
      <c r="T29" s="9"/>
    </row>
    <row r="30" spans="2:20" ht="36" customHeight="1" x14ac:dyDescent="0.4">
      <c r="B30" s="242"/>
      <c r="C30" s="185"/>
      <c r="D30" s="102" t="s">
        <v>190</v>
      </c>
      <c r="E30" s="249"/>
      <c r="F30" s="250"/>
      <c r="G30" s="250"/>
      <c r="H30" s="250"/>
      <c r="I30" s="250"/>
      <c r="J30" s="250"/>
      <c r="K30" s="251"/>
      <c r="L30" s="44"/>
      <c r="M30" s="103"/>
      <c r="N30" s="22" t="s">
        <v>4</v>
      </c>
      <c r="O30" s="23"/>
      <c r="P30" s="23"/>
      <c r="Q30" s="24"/>
      <c r="R30" s="24"/>
      <c r="S30" s="25"/>
      <c r="T30" s="9"/>
    </row>
    <row r="31" spans="2:20" ht="18" customHeight="1" x14ac:dyDescent="0.4">
      <c r="B31" s="242"/>
      <c r="C31" s="186"/>
      <c r="D31" s="100" t="s">
        <v>27</v>
      </c>
      <c r="E31" s="5"/>
      <c r="F31" s="36" t="s">
        <v>30</v>
      </c>
      <c r="G31" s="6"/>
      <c r="H31" s="36" t="s">
        <v>31</v>
      </c>
      <c r="I31" s="6"/>
      <c r="J31" s="36"/>
      <c r="K31" s="37"/>
      <c r="L31" s="44" t="str">
        <f>IF(OR(E31="",G31="",I31=""),"入力要","")</f>
        <v>入力要</v>
      </c>
      <c r="M31" s="98" t="s">
        <v>6</v>
      </c>
      <c r="N31" s="22" t="s">
        <v>4</v>
      </c>
      <c r="O31" s="23"/>
      <c r="P31" s="23"/>
      <c r="Q31" s="24"/>
      <c r="R31" s="24"/>
      <c r="S31" s="25"/>
      <c r="T31" s="9"/>
    </row>
    <row r="32" spans="2:20" ht="18" customHeight="1" x14ac:dyDescent="0.4">
      <c r="B32" s="242"/>
      <c r="C32" s="240" t="s">
        <v>49</v>
      </c>
      <c r="D32" s="38" t="s">
        <v>50</v>
      </c>
      <c r="E32" s="231"/>
      <c r="F32" s="232"/>
      <c r="G32" s="232"/>
      <c r="H32" s="232"/>
      <c r="I32" s="232"/>
      <c r="J32" s="232"/>
      <c r="K32" s="233"/>
      <c r="L32" s="45"/>
      <c r="M32" s="98"/>
      <c r="N32" s="22" t="s">
        <v>185</v>
      </c>
      <c r="O32" s="23"/>
      <c r="P32" s="23"/>
      <c r="Q32" s="24"/>
      <c r="R32" s="24"/>
      <c r="S32" s="25"/>
      <c r="T32" s="9"/>
    </row>
    <row r="33" spans="2:35" ht="18" customHeight="1" x14ac:dyDescent="0.4">
      <c r="B33" s="242"/>
      <c r="C33" s="186"/>
      <c r="D33" s="100" t="s">
        <v>51</v>
      </c>
      <c r="E33" s="222"/>
      <c r="F33" s="223"/>
      <c r="G33" s="223"/>
      <c r="H33" s="223"/>
      <c r="I33" s="223"/>
      <c r="J33" s="223"/>
      <c r="K33" s="224"/>
      <c r="L33" s="46"/>
      <c r="M33" s="98"/>
      <c r="N33" s="22" t="s">
        <v>186</v>
      </c>
      <c r="O33" s="23"/>
      <c r="P33" s="23"/>
      <c r="Q33" s="24"/>
      <c r="R33" s="24"/>
      <c r="S33" s="25"/>
      <c r="T33" s="9"/>
    </row>
    <row r="34" spans="2:35" ht="18" customHeight="1" x14ac:dyDescent="0.4">
      <c r="B34" s="242"/>
      <c r="C34" s="225" t="s">
        <v>25</v>
      </c>
      <c r="D34" s="226"/>
      <c r="E34" s="219"/>
      <c r="F34" s="220"/>
      <c r="G34" s="220"/>
      <c r="H34" s="220"/>
      <c r="I34" s="220"/>
      <c r="J34" s="220"/>
      <c r="K34" s="221"/>
      <c r="L34" s="42" t="str">
        <f>IF(E34="","入力要","")</f>
        <v>入力要</v>
      </c>
      <c r="M34" s="98" t="s">
        <v>205</v>
      </c>
      <c r="N34" s="22" t="s">
        <v>187</v>
      </c>
      <c r="O34" s="23"/>
      <c r="P34" s="23"/>
      <c r="Q34" s="24"/>
      <c r="R34" s="24"/>
      <c r="S34" s="25"/>
      <c r="T34" s="9"/>
    </row>
    <row r="35" spans="2:35" ht="18" customHeight="1" x14ac:dyDescent="0.4">
      <c r="B35" s="242"/>
      <c r="C35" s="225" t="s">
        <v>0</v>
      </c>
      <c r="D35" s="226"/>
      <c r="E35" s="227"/>
      <c r="F35" s="228"/>
      <c r="G35" s="228"/>
      <c r="H35" s="228"/>
      <c r="I35" s="228"/>
      <c r="J35" s="228"/>
      <c r="K35" s="229"/>
      <c r="L35" s="42" t="str">
        <f>IF(E35="","入力要","")</f>
        <v>入力要</v>
      </c>
      <c r="M35" s="98" t="s">
        <v>6</v>
      </c>
      <c r="N35" s="22" t="s">
        <v>52</v>
      </c>
      <c r="O35" s="23"/>
      <c r="P35" s="23"/>
      <c r="Q35" s="24"/>
      <c r="R35" s="24"/>
      <c r="S35" s="25"/>
      <c r="T35" s="9"/>
    </row>
    <row r="36" spans="2:35" ht="18" customHeight="1" x14ac:dyDescent="0.4">
      <c r="B36" s="242"/>
      <c r="C36" s="225" t="s">
        <v>149</v>
      </c>
      <c r="D36" s="226"/>
      <c r="E36" s="1"/>
      <c r="F36" s="19" t="s">
        <v>34</v>
      </c>
      <c r="G36" s="2"/>
      <c r="H36" s="19" t="s">
        <v>33</v>
      </c>
      <c r="I36" s="2"/>
      <c r="J36" s="19" t="s">
        <v>32</v>
      </c>
      <c r="K36" s="20"/>
      <c r="L36" s="44" t="str">
        <f>IF(OR(E36="",G36="",I36=""),"入力要","")</f>
        <v>入力要</v>
      </c>
      <c r="M36" s="98" t="s">
        <v>6</v>
      </c>
      <c r="N36" s="22" t="s">
        <v>57</v>
      </c>
      <c r="O36" s="23"/>
      <c r="P36" s="23"/>
      <c r="Q36" s="24"/>
      <c r="R36" s="24"/>
      <c r="S36" s="25"/>
      <c r="T36" s="9"/>
      <c r="U36" s="9"/>
      <c r="V36" s="9"/>
      <c r="W36" s="9"/>
      <c r="X36" s="9"/>
      <c r="Y36" s="9"/>
      <c r="Z36" s="9"/>
      <c r="AA36" s="9"/>
      <c r="AB36" s="9"/>
      <c r="AC36" s="9"/>
      <c r="AD36" s="9"/>
      <c r="AE36" s="9"/>
      <c r="AF36" s="9"/>
      <c r="AG36" s="9"/>
      <c r="AH36" s="9"/>
    </row>
    <row r="37" spans="2:35" ht="18" customHeight="1" x14ac:dyDescent="0.4">
      <c r="B37" s="242"/>
      <c r="C37" s="194" t="s">
        <v>5</v>
      </c>
      <c r="D37" s="194"/>
      <c r="E37" s="227"/>
      <c r="F37" s="228"/>
      <c r="G37" s="228"/>
      <c r="H37" s="228"/>
      <c r="I37" s="228"/>
      <c r="J37" s="228"/>
      <c r="K37" s="229"/>
      <c r="L37" s="42" t="str">
        <f>IF(E37="","入力要","")</f>
        <v>入力要</v>
      </c>
      <c r="M37" s="98" t="s">
        <v>6</v>
      </c>
      <c r="N37" s="22" t="s">
        <v>53</v>
      </c>
      <c r="O37" s="23"/>
      <c r="P37" s="23"/>
      <c r="Q37" s="24"/>
      <c r="R37" s="24"/>
      <c r="S37" s="25"/>
      <c r="T37" s="9"/>
      <c r="U37" s="9"/>
      <c r="V37" s="9"/>
      <c r="W37" s="9"/>
      <c r="X37" s="9"/>
      <c r="Y37" s="9"/>
      <c r="Z37" s="9"/>
      <c r="AA37" s="9"/>
      <c r="AB37" s="9"/>
      <c r="AC37" s="9"/>
      <c r="AD37" s="9"/>
      <c r="AE37" s="9"/>
      <c r="AF37" s="9"/>
      <c r="AG37" s="9"/>
      <c r="AH37" s="9"/>
    </row>
    <row r="38" spans="2:35" ht="18" customHeight="1" x14ac:dyDescent="0.4">
      <c r="B38" s="242"/>
      <c r="C38" s="240" t="s">
        <v>42</v>
      </c>
      <c r="D38" s="99" t="s">
        <v>43</v>
      </c>
      <c r="E38" s="227"/>
      <c r="F38" s="228"/>
      <c r="G38" s="228"/>
      <c r="H38" s="228"/>
      <c r="I38" s="228"/>
      <c r="J38" s="228"/>
      <c r="K38" s="229"/>
      <c r="L38" s="42" t="str">
        <f>IF(E38="","入力要","")</f>
        <v>入力要</v>
      </c>
      <c r="M38" s="98" t="s">
        <v>6</v>
      </c>
      <c r="N38" s="22" t="s">
        <v>53</v>
      </c>
      <c r="O38" s="23"/>
      <c r="P38" s="23"/>
      <c r="Q38" s="24"/>
      <c r="R38" s="24"/>
      <c r="S38" s="25"/>
      <c r="T38" s="9"/>
    </row>
    <row r="39" spans="2:35" ht="18" customHeight="1" x14ac:dyDescent="0.4">
      <c r="B39" s="242"/>
      <c r="C39" s="247"/>
      <c r="D39" s="99" t="s">
        <v>7</v>
      </c>
      <c r="E39" s="3"/>
      <c r="F39" s="39" t="s">
        <v>12</v>
      </c>
      <c r="G39" s="4"/>
      <c r="H39" s="40"/>
      <c r="I39" s="40"/>
      <c r="J39" s="40"/>
      <c r="K39" s="41"/>
      <c r="L39" s="175" t="str">
        <f>IF(AND(E39="",M39="〇"),"入力要","")</f>
        <v/>
      </c>
      <c r="M39" s="176" t="str">
        <f>IF(E38="その他住所","〇","")</f>
        <v/>
      </c>
      <c r="N39" s="206" t="s">
        <v>60</v>
      </c>
      <c r="O39" s="207"/>
      <c r="P39" s="207"/>
      <c r="Q39" s="207"/>
      <c r="R39" s="207"/>
      <c r="S39" s="208"/>
      <c r="T39" s="9"/>
    </row>
    <row r="40" spans="2:35" ht="18" customHeight="1" x14ac:dyDescent="0.4">
      <c r="B40" s="242"/>
      <c r="C40" s="247"/>
      <c r="D40" s="35" t="s">
        <v>8</v>
      </c>
      <c r="E40" s="244"/>
      <c r="F40" s="245"/>
      <c r="G40" s="245"/>
      <c r="H40" s="245"/>
      <c r="I40" s="245"/>
      <c r="J40" s="245"/>
      <c r="K40" s="246"/>
      <c r="L40" s="177" t="str">
        <f>IF(AND(E40="",M40="〇"),"入力要","")</f>
        <v/>
      </c>
      <c r="M40" s="178" t="str">
        <f>IF(E38="その他住所","〇","")</f>
        <v/>
      </c>
      <c r="N40" s="209"/>
      <c r="O40" s="210"/>
      <c r="P40" s="210"/>
      <c r="Q40" s="210"/>
      <c r="R40" s="210"/>
      <c r="S40" s="211"/>
      <c r="T40" s="9"/>
    </row>
    <row r="41" spans="2:35" ht="18" customHeight="1" x14ac:dyDescent="0.4">
      <c r="B41" s="242"/>
      <c r="C41" s="247"/>
      <c r="D41" s="102" t="s">
        <v>190</v>
      </c>
      <c r="E41" s="244"/>
      <c r="F41" s="245"/>
      <c r="G41" s="245"/>
      <c r="H41" s="245"/>
      <c r="I41" s="245"/>
      <c r="J41" s="245"/>
      <c r="K41" s="246"/>
      <c r="L41" s="177"/>
      <c r="M41" s="178"/>
      <c r="N41" s="209"/>
      <c r="O41" s="210"/>
      <c r="P41" s="210"/>
      <c r="Q41" s="210"/>
      <c r="R41" s="210"/>
      <c r="S41" s="211"/>
      <c r="T41" s="9"/>
    </row>
    <row r="42" spans="2:35" ht="18" customHeight="1" x14ac:dyDescent="0.4">
      <c r="B42" s="243"/>
      <c r="C42" s="248"/>
      <c r="D42" s="99" t="s">
        <v>27</v>
      </c>
      <c r="E42" s="3"/>
      <c r="F42" s="26" t="s">
        <v>30</v>
      </c>
      <c r="G42" s="4"/>
      <c r="H42" s="26" t="s">
        <v>31</v>
      </c>
      <c r="I42" s="4"/>
      <c r="J42" s="26"/>
      <c r="K42" s="27"/>
      <c r="L42" s="47"/>
      <c r="M42" s="179"/>
      <c r="N42" s="212"/>
      <c r="O42" s="213"/>
      <c r="P42" s="213"/>
      <c r="Q42" s="213"/>
      <c r="R42" s="213"/>
      <c r="S42" s="214"/>
      <c r="T42" s="9"/>
    </row>
    <row r="43" spans="2:35" x14ac:dyDescent="0.4">
      <c r="P43" s="18"/>
      <c r="Q43" s="112"/>
    </row>
    <row r="44" spans="2:35" ht="31.5" customHeight="1" x14ac:dyDescent="0.4">
      <c r="E44" s="230" t="str">
        <f>IF(OR(L13="入力要",L15="入力要",L16="入力要",L17="入力要",L18="入力要",L19="入力要",L22="入力要",L23="入力要",L24="入力要",L25="入力要",L26="入力要",L27="入力要",L28="入力要",L29="入力要",L31="入力要",L35="入力要",L36="入力要",L37="入力要",L38="入力要",L39="入力要",L40="入力要",L34="入力要"),"未入力の項目があります。確認してください。","")</f>
        <v>未入力の項目があります。確認してください。</v>
      </c>
      <c r="F44" s="230"/>
      <c r="G44" s="230"/>
      <c r="H44" s="230"/>
      <c r="I44" s="230"/>
      <c r="J44" s="230"/>
      <c r="K44" s="230"/>
      <c r="L44" s="77"/>
      <c r="M44" s="77"/>
      <c r="P44" s="18"/>
      <c r="Q44" s="112"/>
    </row>
    <row r="45" spans="2:35" ht="20.100000000000001" customHeight="1" x14ac:dyDescent="0.4">
      <c r="E45" s="134"/>
      <c r="F45" s="134"/>
      <c r="G45" s="134"/>
      <c r="H45" s="134"/>
      <c r="I45" s="134"/>
      <c r="J45" s="134"/>
      <c r="K45" s="134"/>
      <c r="L45" s="77"/>
      <c r="M45" s="77"/>
      <c r="P45" s="18"/>
      <c r="Q45" s="112"/>
    </row>
    <row r="46" spans="2:35" ht="20.100000000000001" customHeight="1" thickBot="1" x14ac:dyDescent="0.45">
      <c r="B46" s="135"/>
      <c r="C46" s="135"/>
      <c r="D46" s="135"/>
      <c r="E46" s="135"/>
      <c r="F46" s="135"/>
      <c r="G46" s="135"/>
      <c r="H46" s="135"/>
      <c r="I46" s="135"/>
      <c r="J46" s="135"/>
      <c r="K46" s="135"/>
      <c r="L46" s="136"/>
      <c r="M46" s="136"/>
      <c r="N46" s="136"/>
      <c r="O46" s="136"/>
      <c r="P46" s="136"/>
      <c r="Q46" s="136"/>
      <c r="R46" s="135"/>
      <c r="S46" s="135"/>
      <c r="T46" s="135"/>
      <c r="U46" s="9"/>
    </row>
    <row r="47" spans="2:35" s="9" customFormat="1" ht="32.25" customHeight="1" x14ac:dyDescent="0.4">
      <c r="C47" s="10" t="s">
        <v>58</v>
      </c>
      <c r="E47" s="77"/>
      <c r="F47" s="77"/>
      <c r="G47" s="77"/>
      <c r="H47" s="77"/>
      <c r="I47" s="77"/>
      <c r="J47" s="77"/>
      <c r="K47" s="77"/>
      <c r="L47" s="14"/>
      <c r="M47" s="14"/>
      <c r="N47" s="14"/>
      <c r="O47" s="14"/>
      <c r="P47" s="14"/>
      <c r="Q47" s="14"/>
      <c r="R47" s="14"/>
      <c r="S47" s="14"/>
      <c r="AI47" s="117"/>
    </row>
    <row r="48" spans="2:35" s="9" customFormat="1" ht="15" customHeight="1" x14ac:dyDescent="0.4">
      <c r="C48" s="78" t="s">
        <v>139</v>
      </c>
      <c r="D48" s="80"/>
      <c r="E48" s="77"/>
      <c r="F48" s="77"/>
      <c r="G48" s="77"/>
      <c r="H48" s="77"/>
      <c r="I48" s="77"/>
      <c r="J48" s="77"/>
      <c r="K48" s="77"/>
      <c r="L48" s="14"/>
      <c r="M48" s="14"/>
      <c r="N48" s="14"/>
      <c r="O48" s="14"/>
      <c r="P48" s="14"/>
      <c r="Q48" s="14"/>
      <c r="R48" s="14"/>
      <c r="S48" s="14"/>
      <c r="AI48" s="117"/>
    </row>
    <row r="49" spans="3:35" s="9" customFormat="1" ht="12" customHeight="1" x14ac:dyDescent="0.4">
      <c r="C49" s="10"/>
      <c r="E49" s="12"/>
      <c r="F49" s="12"/>
      <c r="G49" s="12"/>
      <c r="H49" s="12"/>
      <c r="I49" s="12"/>
      <c r="J49" s="12"/>
      <c r="K49" s="12"/>
      <c r="L49" s="14"/>
      <c r="M49" s="14"/>
      <c r="N49" s="14"/>
      <c r="O49" s="14"/>
      <c r="P49" s="14"/>
      <c r="Q49" s="14"/>
      <c r="R49" s="14"/>
      <c r="S49" s="14"/>
      <c r="AI49" s="117"/>
    </row>
    <row r="50" spans="3:35" ht="28.5" customHeight="1" x14ac:dyDescent="0.4">
      <c r="C50" s="234" t="s">
        <v>61</v>
      </c>
      <c r="D50" s="235"/>
      <c r="E50" s="236"/>
      <c r="F50" s="237"/>
      <c r="G50" s="238" t="s">
        <v>184</v>
      </c>
      <c r="H50" s="239"/>
      <c r="I50" s="239"/>
      <c r="J50" s="239"/>
      <c r="K50" s="239"/>
      <c r="L50" s="239"/>
      <c r="M50" s="239"/>
      <c r="N50" s="239"/>
      <c r="O50" s="239"/>
      <c r="P50" s="239"/>
      <c r="Q50" s="112"/>
    </row>
    <row r="51" spans="3:35" x14ac:dyDescent="0.4">
      <c r="P51" s="18"/>
      <c r="Q51" s="112"/>
    </row>
    <row r="52" spans="3:35" x14ac:dyDescent="0.4">
      <c r="P52" s="18"/>
      <c r="Q52" s="112"/>
    </row>
    <row r="53" spans="3:35" x14ac:dyDescent="0.4">
      <c r="P53" s="18"/>
      <c r="Q53" s="112"/>
    </row>
    <row r="54" spans="3:35" x14ac:dyDescent="0.4">
      <c r="P54" s="18"/>
      <c r="Q54" s="112"/>
    </row>
    <row r="55" spans="3:35" x14ac:dyDescent="0.4">
      <c r="P55" s="18"/>
      <c r="Q55" s="112"/>
    </row>
    <row r="56" spans="3:35" x14ac:dyDescent="0.4">
      <c r="P56" s="18"/>
      <c r="Q56" s="112"/>
    </row>
    <row r="57" spans="3:35" x14ac:dyDescent="0.4">
      <c r="P57" s="18"/>
      <c r="Q57" s="112"/>
    </row>
    <row r="58" spans="3:35" x14ac:dyDescent="0.4">
      <c r="P58" s="18"/>
      <c r="Q58" s="112"/>
    </row>
    <row r="59" spans="3:35" x14ac:dyDescent="0.4">
      <c r="P59" s="18"/>
      <c r="Q59" s="112"/>
    </row>
    <row r="60" spans="3:35" x14ac:dyDescent="0.4">
      <c r="P60" s="18"/>
      <c r="Q60" s="112"/>
    </row>
    <row r="61" spans="3:35" x14ac:dyDescent="0.4">
      <c r="P61" s="18"/>
      <c r="Q61" s="112"/>
    </row>
    <row r="62" spans="3:35" x14ac:dyDescent="0.4">
      <c r="P62" s="18"/>
      <c r="Q62" s="112"/>
    </row>
    <row r="63" spans="3:35" x14ac:dyDescent="0.4">
      <c r="P63" s="18"/>
      <c r="Q63" s="112"/>
    </row>
    <row r="64" spans="3:35" x14ac:dyDescent="0.4">
      <c r="P64" s="18"/>
      <c r="Q64" s="112"/>
    </row>
    <row r="65" spans="16:17" x14ac:dyDescent="0.4">
      <c r="P65" s="18"/>
      <c r="Q65" s="112"/>
    </row>
    <row r="66" spans="16:17" x14ac:dyDescent="0.4">
      <c r="P66" s="18"/>
      <c r="Q66" s="112"/>
    </row>
    <row r="67" spans="16:17" x14ac:dyDescent="0.4">
      <c r="P67" s="18"/>
      <c r="Q67" s="112"/>
    </row>
    <row r="68" spans="16:17" x14ac:dyDescent="0.4">
      <c r="P68" s="18"/>
      <c r="Q68" s="112"/>
    </row>
    <row r="69" spans="16:17" x14ac:dyDescent="0.4">
      <c r="P69" s="18"/>
      <c r="Q69" s="112"/>
    </row>
    <row r="70" spans="16:17" x14ac:dyDescent="0.4">
      <c r="P70" s="18"/>
      <c r="Q70" s="112"/>
    </row>
    <row r="71" spans="16:17" x14ac:dyDescent="0.4">
      <c r="P71" s="18"/>
      <c r="Q71" s="112"/>
    </row>
    <row r="72" spans="16:17" x14ac:dyDescent="0.4">
      <c r="P72" s="18"/>
      <c r="Q72" s="112"/>
    </row>
  </sheetData>
  <sheetProtection algorithmName="SHA-512" hashValue="TnOF4JqWsQt+UvwEcpxA7vxz13s+LhEHK33gdsXk6fELEsN59voWnGOCZY7lpDrImOvxHWy36blkAhGLKmlI1Q==" saltValue="p3jvBoS8sP7sXnVWeaGjJg==" spinCount="100000" sheet="1" objects="1" scenarios="1"/>
  <mergeCells count="51">
    <mergeCell ref="B15:B20"/>
    <mergeCell ref="C22:D22"/>
    <mergeCell ref="E22:K22"/>
    <mergeCell ref="C23:D23"/>
    <mergeCell ref="E23:K23"/>
    <mergeCell ref="B22:B42"/>
    <mergeCell ref="E35:K35"/>
    <mergeCell ref="E40:K40"/>
    <mergeCell ref="C38:C42"/>
    <mergeCell ref="E38:K38"/>
    <mergeCell ref="C36:D36"/>
    <mergeCell ref="C16:D16"/>
    <mergeCell ref="C37:D37"/>
    <mergeCell ref="E30:K30"/>
    <mergeCell ref="E41:K41"/>
    <mergeCell ref="C24:D24"/>
    <mergeCell ref="C50:D50"/>
    <mergeCell ref="E50:F50"/>
    <mergeCell ref="G50:P50"/>
    <mergeCell ref="E44:K44"/>
    <mergeCell ref="C32:C33"/>
    <mergeCell ref="AI1:AI2"/>
    <mergeCell ref="M3:O4"/>
    <mergeCell ref="N12:S12"/>
    <mergeCell ref="L12:M12"/>
    <mergeCell ref="N39:S42"/>
    <mergeCell ref="C3:L3"/>
    <mergeCell ref="C4:L4"/>
    <mergeCell ref="C13:D13"/>
    <mergeCell ref="E34:K34"/>
    <mergeCell ref="E33:K33"/>
    <mergeCell ref="C34:D34"/>
    <mergeCell ref="C35:D35"/>
    <mergeCell ref="E37:K37"/>
    <mergeCell ref="E8:K8"/>
    <mergeCell ref="E32:K32"/>
    <mergeCell ref="C17:D17"/>
    <mergeCell ref="E29:K29"/>
    <mergeCell ref="C28:C31"/>
    <mergeCell ref="I10:J10"/>
    <mergeCell ref="E15:K15"/>
    <mergeCell ref="E16:K16"/>
    <mergeCell ref="E17:K17"/>
    <mergeCell ref="E18:K18"/>
    <mergeCell ref="E20:K20"/>
    <mergeCell ref="C18:C20"/>
    <mergeCell ref="C15:D15"/>
    <mergeCell ref="E24:K24"/>
    <mergeCell ref="C25:C27"/>
    <mergeCell ref="E25:K25"/>
    <mergeCell ref="E27:K27"/>
  </mergeCells>
  <phoneticPr fontId="1"/>
  <conditionalFormatting sqref="C12:S21 C28:S29 C30:E30 L30:S30 C42:S42 C41 L41:S41 C31:S33 C35:S40 C34:K34 M34:S34">
    <cfRule type="expression" dxfId="28" priority="15">
      <formula>$AI$3=FALSE</formula>
    </cfRule>
    <cfRule type="expression" dxfId="27" priority="24">
      <formula>$AI$3=FALSE</formula>
    </cfRule>
  </conditionalFormatting>
  <conditionalFormatting sqref="E8">
    <cfRule type="expression" dxfId="26" priority="23">
      <formula>$E$8="未入力の項目があります。確認してください。"</formula>
    </cfRule>
  </conditionalFormatting>
  <conditionalFormatting sqref="L12:M21 L28:M33 L35:M42 M34">
    <cfRule type="expression" dxfId="25" priority="17">
      <formula>$AI$3=TRUE</formula>
    </cfRule>
  </conditionalFormatting>
  <conditionalFormatting sqref="E8">
    <cfRule type="expression" dxfId="24" priority="16">
      <formula>$AI$3=FALSE</formula>
    </cfRule>
  </conditionalFormatting>
  <conditionalFormatting sqref="E44">
    <cfRule type="expression" dxfId="23" priority="12">
      <formula>$E$8="未入力の項目があります。確認してください。"</formula>
    </cfRule>
  </conditionalFormatting>
  <conditionalFormatting sqref="E44">
    <cfRule type="expression" dxfId="22" priority="11">
      <formula>$AI$3=FALSE</formula>
    </cfRule>
  </conditionalFormatting>
  <conditionalFormatting sqref="C50:S50">
    <cfRule type="expression" dxfId="21" priority="9">
      <formula>NOT($D$48="eigyo")</formula>
    </cfRule>
  </conditionalFormatting>
  <conditionalFormatting sqref="C22:S27">
    <cfRule type="expression" dxfId="20" priority="6">
      <formula>$AI$3=FALSE</formula>
    </cfRule>
    <cfRule type="expression" dxfId="19" priority="8">
      <formula>$AI$3=FALSE</formula>
    </cfRule>
  </conditionalFormatting>
  <conditionalFormatting sqref="L22:M27">
    <cfRule type="expression" dxfId="18" priority="7">
      <formula>$AI$3=TRUE</formula>
    </cfRule>
  </conditionalFormatting>
  <conditionalFormatting sqref="D41:E41">
    <cfRule type="expression" dxfId="17" priority="4">
      <formula>$AI$3=FALSE</formula>
    </cfRule>
    <cfRule type="expression" dxfId="16" priority="5">
      <formula>$AI$3=FALSE</formula>
    </cfRule>
  </conditionalFormatting>
  <conditionalFormatting sqref="L34">
    <cfRule type="expression" dxfId="15" priority="1">
      <formula>$AI$3=FALSE</formula>
    </cfRule>
    <cfRule type="expression" dxfId="14" priority="3">
      <formula>$AI$3=FALSE</formula>
    </cfRule>
  </conditionalFormatting>
  <conditionalFormatting sqref="L34">
    <cfRule type="expression" dxfId="13" priority="2">
      <formula>$AI$3=TRUE</formula>
    </cfRule>
  </conditionalFormatting>
  <dataValidations count="6">
    <dataValidation type="list" allowBlank="1" showInputMessage="1" showErrorMessage="1" errorTitle="入力エラー" error="プルダウンから選択してください。" sqref="E50:F50" xr:uid="{00000000-0002-0000-0000-000000000000}">
      <formula1>"承諾解除,"</formula1>
    </dataValidation>
    <dataValidation type="textLength" operator="equal" allowBlank="1" showInputMessage="1" showErrorMessage="1" error="10桁の契約番号を、ハイフンなしで入力してください。" sqref="E32:K32" xr:uid="{00000000-0002-0000-0000-000001000000}">
      <formula1>10</formula1>
    </dataValidation>
    <dataValidation type="textLength" operator="equal" allowBlank="1" showInputMessage="1" showErrorMessage="1" error="13桁のお客さま番号を、ハイフンなしで入力してください。" sqref="E33:K33" xr:uid="{00000000-0002-0000-0000-000002000000}">
      <formula1>13</formula1>
    </dataValidation>
    <dataValidation type="textLength" operator="equal" allowBlank="1" showInputMessage="1" showErrorMessage="1" error="22桁の供給地点特定番号を、ハイフンなしで入力してください。" sqref="E34:K34" xr:uid="{00000000-0002-0000-0000-000003000000}">
      <formula1>22</formula1>
    </dataValidation>
    <dataValidation type="list" allowBlank="1" showInputMessage="1" showErrorMessage="1" sqref="E37:K37" xr:uid="{00000000-0002-0000-0000-000004000000}">
      <formula1>"口座振替,金融機関への振込,変更なし,"</formula1>
    </dataValidation>
    <dataValidation type="list" allowBlank="1" showInputMessage="1" showErrorMessage="1" sqref="E38:K38" xr:uid="{00000000-0002-0000-0000-000005000000}">
      <formula1>"新名義人住所と同じ,需要場所と同じ,変更なし,その他住所"</formula1>
    </dataValidation>
  </dataValidations>
  <hyperlinks>
    <hyperlink ref="C3:L3" r:id="rId1" display="四国電力ホームページ（https://www.yonden.co.jp/business/price/plan/index.html）" xr:uid="{00000000-0004-0000-0000-000000000000}"/>
  </hyperlinks>
  <pageMargins left="0.19685039370078741" right="0" top="0.39370078740157483" bottom="0.39370078740157483" header="0" footer="0"/>
  <pageSetup paperSize="9" scale="67" orientation="portrait" r:id="rId2"/>
  <colBreaks count="1" manualBreakCount="1">
    <brk id="19" max="76" man="1"/>
  </colBreaks>
  <drawing r:id="rId3"/>
  <legacyDrawing r:id="rId4"/>
  <mc:AlternateContent xmlns:mc="http://schemas.openxmlformats.org/markup-compatibility/2006">
    <mc:Choice Requires="x14">
      <controls>
        <mc:AlternateContent xmlns:mc="http://schemas.openxmlformats.org/markup-compatibility/2006">
          <mc:Choice Requires="x14">
            <control shapeId="35842" r:id="rId5" name="Check Box 2">
              <controlPr defaultSize="0" autoFill="0" autoLine="0" autoPict="0">
                <anchor moveWithCells="1">
                  <from>
                    <xdr:col>12</xdr:col>
                    <xdr:colOff>228600</xdr:colOff>
                    <xdr:row>2</xdr:row>
                    <xdr:rowOff>104775</xdr:rowOff>
                  </from>
                  <to>
                    <xdr:col>12</xdr:col>
                    <xdr:colOff>447675</xdr:colOff>
                    <xdr:row>3</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B2:CK41"/>
  <sheetViews>
    <sheetView showGridLines="0" zoomScaleNormal="100" zoomScaleSheetLayoutView="100" workbookViewId="0">
      <selection activeCell="BJ15" sqref="BJ15"/>
    </sheetView>
  </sheetViews>
  <sheetFormatPr defaultColWidth="2.375" defaultRowHeight="13.5" x14ac:dyDescent="0.4"/>
  <cols>
    <col min="1" max="8" width="2.375" style="49"/>
    <col min="9" max="10" width="2.375" style="49" customWidth="1"/>
    <col min="11" max="18" width="2.375" style="49"/>
    <col min="19" max="19" width="2.375" style="49" customWidth="1"/>
    <col min="20" max="32" width="2.375" style="49"/>
    <col min="33" max="37" width="2.25" style="49" customWidth="1"/>
    <col min="38" max="16384" width="2.375" style="49"/>
  </cols>
  <sheetData>
    <row r="2" spans="2:43" ht="18" customHeight="1" x14ac:dyDescent="0.4">
      <c r="B2" s="48"/>
      <c r="C2" s="48"/>
      <c r="D2" s="48"/>
      <c r="E2" s="48"/>
      <c r="F2" s="48"/>
      <c r="G2" s="48"/>
      <c r="H2" s="48"/>
      <c r="I2" s="48"/>
      <c r="J2" s="48"/>
      <c r="K2" s="48"/>
      <c r="L2" s="48"/>
      <c r="M2" s="48"/>
      <c r="N2" s="48"/>
      <c r="O2" s="48"/>
      <c r="P2" s="48"/>
      <c r="Q2" s="48"/>
      <c r="R2" s="48"/>
      <c r="S2" s="48"/>
      <c r="T2" s="48"/>
      <c r="U2" s="48"/>
      <c r="V2" s="48"/>
      <c r="W2" s="48"/>
      <c r="X2" s="48"/>
      <c r="Y2" s="48"/>
      <c r="Z2" s="48"/>
      <c r="AA2" s="48"/>
      <c r="AB2" s="259" t="str">
        <f>DBCS(IF(入力シート!E13="","年",入力シート!E13&amp;"年"))</f>
        <v>年</v>
      </c>
      <c r="AC2" s="259"/>
      <c r="AD2" s="259"/>
      <c r="AE2" s="259"/>
      <c r="AF2" s="278" t="str">
        <f>DBCS(IF(入力シート!G13="","月",入力シート!G13&amp;"月"))</f>
        <v>月</v>
      </c>
      <c r="AG2" s="278"/>
      <c r="AH2" s="278"/>
      <c r="AI2" s="278" t="str">
        <f>DBCS(IF(入力シート!I13="","日",入力シート!I13&amp;"日"))</f>
        <v>日</v>
      </c>
      <c r="AJ2" s="278"/>
      <c r="AK2" s="278"/>
      <c r="AL2" s="144"/>
    </row>
    <row r="4" spans="2:43" ht="25.5" customHeight="1" x14ac:dyDescent="0.4">
      <c r="B4" s="50" t="s">
        <v>153</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row>
    <row r="5" spans="2:43" ht="18" customHeight="1" x14ac:dyDescent="0.4">
      <c r="B5" s="48" t="s">
        <v>22</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row>
    <row r="6" spans="2:43" ht="68.25" customHeight="1" x14ac:dyDescent="0.4">
      <c r="B6" s="279" t="s">
        <v>206</v>
      </c>
      <c r="C6" s="279"/>
      <c r="D6" s="279"/>
      <c r="E6" s="279"/>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row>
    <row r="7" spans="2:43" s="97" customFormat="1" ht="27.6" customHeight="1" x14ac:dyDescent="0.4">
      <c r="B7" s="252" t="s">
        <v>211</v>
      </c>
      <c r="C7" s="253"/>
      <c r="D7" s="266" t="s">
        <v>213</v>
      </c>
      <c r="E7" s="267"/>
      <c r="F7" s="267"/>
      <c r="G7" s="267"/>
      <c r="H7" s="268"/>
      <c r="I7" s="262" t="str">
        <f>IF(入力シート!E15="","",入力シート!E15)</f>
        <v/>
      </c>
      <c r="J7" s="263"/>
      <c r="K7" s="263"/>
      <c r="L7" s="263"/>
      <c r="M7" s="263"/>
      <c r="N7" s="263"/>
      <c r="O7" s="263"/>
      <c r="P7" s="263"/>
      <c r="Q7" s="263"/>
      <c r="R7" s="263"/>
      <c r="S7" s="263"/>
      <c r="T7" s="263"/>
      <c r="U7" s="263"/>
      <c r="V7" s="263"/>
      <c r="W7" s="263"/>
      <c r="X7" s="263"/>
      <c r="Y7" s="263"/>
      <c r="Z7" s="263"/>
      <c r="AA7" s="263"/>
      <c r="AB7" s="263"/>
      <c r="AC7" s="263"/>
      <c r="AD7" s="263"/>
      <c r="AE7" s="264"/>
      <c r="AF7" s="294" t="s">
        <v>195</v>
      </c>
      <c r="AG7" s="295"/>
      <c r="AH7" s="295"/>
      <c r="AI7" s="295"/>
      <c r="AJ7" s="295"/>
      <c r="AK7" s="296"/>
      <c r="AL7" s="95"/>
      <c r="AM7" s="95"/>
      <c r="AN7" s="95"/>
      <c r="AO7" s="95"/>
      <c r="AP7" s="95"/>
      <c r="AQ7" s="96"/>
    </row>
    <row r="8" spans="2:43" s="97" customFormat="1" ht="27.6" customHeight="1" x14ac:dyDescent="0.4">
      <c r="B8" s="254"/>
      <c r="C8" s="255"/>
      <c r="D8" s="269" t="s">
        <v>214</v>
      </c>
      <c r="E8" s="270"/>
      <c r="F8" s="270"/>
      <c r="G8" s="270"/>
      <c r="H8" s="271"/>
      <c r="I8" s="260" t="str">
        <f>IF(入力シート!E16="","",入力シート!E16)</f>
        <v/>
      </c>
      <c r="J8" s="261"/>
      <c r="K8" s="261"/>
      <c r="L8" s="261"/>
      <c r="M8" s="261"/>
      <c r="N8" s="261"/>
      <c r="O8" s="261"/>
      <c r="P8" s="261"/>
      <c r="Q8" s="261"/>
      <c r="R8" s="261"/>
      <c r="S8" s="261"/>
      <c r="T8" s="261"/>
      <c r="U8" s="261"/>
      <c r="V8" s="261"/>
      <c r="W8" s="261"/>
      <c r="X8" s="261"/>
      <c r="Y8" s="261"/>
      <c r="Z8" s="261"/>
      <c r="AA8" s="261"/>
      <c r="AB8" s="261"/>
      <c r="AC8" s="261"/>
      <c r="AD8" s="261"/>
      <c r="AE8" s="265"/>
      <c r="AF8" s="297"/>
      <c r="AG8" s="298"/>
      <c r="AH8" s="298"/>
      <c r="AI8" s="298"/>
      <c r="AJ8" s="298"/>
      <c r="AK8" s="299"/>
      <c r="AL8" s="95"/>
      <c r="AM8" s="95"/>
      <c r="AN8" s="95"/>
      <c r="AO8" s="95"/>
      <c r="AP8" s="95"/>
      <c r="AQ8" s="96"/>
    </row>
    <row r="9" spans="2:43" s="97" customFormat="1" ht="27.6" customHeight="1" x14ac:dyDescent="0.4">
      <c r="B9" s="254"/>
      <c r="C9" s="255"/>
      <c r="D9" s="269" t="s">
        <v>215</v>
      </c>
      <c r="E9" s="270"/>
      <c r="F9" s="270"/>
      <c r="G9" s="270"/>
      <c r="H9" s="271"/>
      <c r="I9" s="260" t="str">
        <f>IF(入力シート!E17="","",入力シート!E17)</f>
        <v/>
      </c>
      <c r="J9" s="261"/>
      <c r="K9" s="261"/>
      <c r="L9" s="261"/>
      <c r="M9" s="261"/>
      <c r="N9" s="261"/>
      <c r="O9" s="261"/>
      <c r="P9" s="261"/>
      <c r="Q9" s="261"/>
      <c r="R9" s="261"/>
      <c r="S9" s="261"/>
      <c r="T9" s="261"/>
      <c r="U9" s="261"/>
      <c r="V9" s="261"/>
      <c r="W9" s="261"/>
      <c r="X9" s="261"/>
      <c r="Y9" s="261"/>
      <c r="Z9" s="261"/>
      <c r="AA9" s="261"/>
      <c r="AB9" s="261"/>
      <c r="AC9" s="261"/>
      <c r="AD9" s="261"/>
      <c r="AE9" s="265"/>
      <c r="AF9" s="300"/>
      <c r="AG9" s="301"/>
      <c r="AH9" s="301"/>
      <c r="AI9" s="301"/>
      <c r="AJ9" s="301"/>
      <c r="AK9" s="302"/>
      <c r="AL9" s="95"/>
      <c r="AM9" s="95"/>
      <c r="AN9" s="95"/>
      <c r="AO9" s="95"/>
      <c r="AP9" s="95"/>
      <c r="AQ9" s="96"/>
    </row>
    <row r="10" spans="2:43" s="97" customFormat="1" ht="21.95" customHeight="1" x14ac:dyDescent="0.4">
      <c r="B10" s="254"/>
      <c r="C10" s="255"/>
      <c r="D10" s="272" t="s">
        <v>216</v>
      </c>
      <c r="E10" s="273"/>
      <c r="F10" s="273"/>
      <c r="G10" s="273"/>
      <c r="H10" s="274"/>
      <c r="I10" s="260"/>
      <c r="J10" s="261"/>
      <c r="K10" s="261"/>
      <c r="L10" s="261"/>
      <c r="M10" s="261"/>
      <c r="N10" s="261"/>
      <c r="O10" s="261"/>
      <c r="P10" s="261"/>
      <c r="Q10" s="261"/>
      <c r="R10" s="261"/>
      <c r="S10" s="261"/>
      <c r="T10" s="261"/>
      <c r="U10" s="261"/>
      <c r="V10" s="261"/>
      <c r="W10" s="303" t="s">
        <v>151</v>
      </c>
      <c r="X10" s="303"/>
      <c r="Y10" s="303"/>
      <c r="Z10" s="258" t="str">
        <f>IF(入力シート!E19="","",入力シート!E19)</f>
        <v/>
      </c>
      <c r="AA10" s="258"/>
      <c r="AB10" s="258"/>
      <c r="AC10" s="156" t="s">
        <v>152</v>
      </c>
      <c r="AD10" s="258" t="str">
        <f>IF(入力シート!G19="","",入力シート!G19)</f>
        <v/>
      </c>
      <c r="AE10" s="258"/>
      <c r="AF10" s="258"/>
      <c r="AG10" s="157" t="s">
        <v>36</v>
      </c>
      <c r="AH10" s="258" t="str">
        <f>IF(入力シート!I19="","",入力シート!I19)</f>
        <v/>
      </c>
      <c r="AI10" s="258"/>
      <c r="AJ10" s="258"/>
      <c r="AK10" s="158"/>
      <c r="AL10" s="95"/>
      <c r="AM10" s="95"/>
      <c r="AN10" s="95"/>
      <c r="AO10" s="95"/>
      <c r="AP10" s="96"/>
    </row>
    <row r="11" spans="2:43" s="97" customFormat="1" ht="21.95" customHeight="1" x14ac:dyDescent="0.4">
      <c r="B11" s="281"/>
      <c r="C11" s="282"/>
      <c r="D11" s="287"/>
      <c r="E11" s="288"/>
      <c r="F11" s="288"/>
      <c r="G11" s="288"/>
      <c r="H11" s="289"/>
      <c r="I11" s="283" t="s">
        <v>11</v>
      </c>
      <c r="J11" s="284"/>
      <c r="K11" s="284"/>
      <c r="L11" s="284"/>
      <c r="M11" s="284"/>
      <c r="N11" s="285" t="str">
        <f>IF(入力シート!E20="","",入力シート!E20)</f>
        <v/>
      </c>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6"/>
      <c r="AL11" s="96"/>
    </row>
    <row r="12" spans="2:43" s="97" customFormat="1" ht="27.6" customHeight="1" x14ac:dyDescent="0.4">
      <c r="B12" s="252" t="s">
        <v>212</v>
      </c>
      <c r="C12" s="253"/>
      <c r="D12" s="266" t="s">
        <v>213</v>
      </c>
      <c r="E12" s="267"/>
      <c r="F12" s="267"/>
      <c r="G12" s="267"/>
      <c r="H12" s="268"/>
      <c r="I12" s="262" t="str">
        <f>IF(入力シート!E22="","",入力シート!E22)</f>
        <v/>
      </c>
      <c r="J12" s="263"/>
      <c r="K12" s="263"/>
      <c r="L12" s="263"/>
      <c r="M12" s="263"/>
      <c r="N12" s="263"/>
      <c r="O12" s="263"/>
      <c r="P12" s="263"/>
      <c r="Q12" s="263"/>
      <c r="R12" s="263"/>
      <c r="S12" s="263"/>
      <c r="T12" s="263"/>
      <c r="U12" s="263"/>
      <c r="V12" s="263"/>
      <c r="W12" s="263"/>
      <c r="X12" s="263"/>
      <c r="Y12" s="263"/>
      <c r="Z12" s="263"/>
      <c r="AA12" s="263"/>
      <c r="AB12" s="263"/>
      <c r="AC12" s="263"/>
      <c r="AD12" s="263"/>
      <c r="AE12" s="264"/>
      <c r="AF12" s="294" t="s">
        <v>195</v>
      </c>
      <c r="AG12" s="295"/>
      <c r="AH12" s="295"/>
      <c r="AI12" s="295"/>
      <c r="AJ12" s="295"/>
      <c r="AK12" s="296"/>
    </row>
    <row r="13" spans="2:43" s="97" customFormat="1" ht="27.6" customHeight="1" x14ac:dyDescent="0.4">
      <c r="B13" s="254"/>
      <c r="C13" s="255"/>
      <c r="D13" s="269" t="s">
        <v>214</v>
      </c>
      <c r="E13" s="270"/>
      <c r="F13" s="270"/>
      <c r="G13" s="270"/>
      <c r="H13" s="271"/>
      <c r="I13" s="260" t="str">
        <f>IF(入力シート!E23="","",入力シート!E23)</f>
        <v/>
      </c>
      <c r="J13" s="261"/>
      <c r="K13" s="261"/>
      <c r="L13" s="261"/>
      <c r="M13" s="261"/>
      <c r="N13" s="261"/>
      <c r="O13" s="261"/>
      <c r="P13" s="261"/>
      <c r="Q13" s="261"/>
      <c r="R13" s="261"/>
      <c r="S13" s="261"/>
      <c r="T13" s="261"/>
      <c r="U13" s="261"/>
      <c r="V13" s="261"/>
      <c r="W13" s="261"/>
      <c r="X13" s="261"/>
      <c r="Y13" s="261"/>
      <c r="Z13" s="261"/>
      <c r="AA13" s="261"/>
      <c r="AB13" s="261"/>
      <c r="AC13" s="261"/>
      <c r="AD13" s="261"/>
      <c r="AE13" s="265"/>
      <c r="AF13" s="297"/>
      <c r="AG13" s="298"/>
      <c r="AH13" s="298"/>
      <c r="AI13" s="298"/>
      <c r="AJ13" s="298"/>
      <c r="AK13" s="299"/>
    </row>
    <row r="14" spans="2:43" s="97" customFormat="1" ht="27.6" customHeight="1" x14ac:dyDescent="0.4">
      <c r="B14" s="254"/>
      <c r="C14" s="255"/>
      <c r="D14" s="269" t="s">
        <v>215</v>
      </c>
      <c r="E14" s="270"/>
      <c r="F14" s="270"/>
      <c r="G14" s="270"/>
      <c r="H14" s="271"/>
      <c r="I14" s="260" t="str">
        <f>IF(入力シート!E24="","",入力シート!E24)</f>
        <v/>
      </c>
      <c r="J14" s="261"/>
      <c r="K14" s="261"/>
      <c r="L14" s="261"/>
      <c r="M14" s="261"/>
      <c r="N14" s="261"/>
      <c r="O14" s="261"/>
      <c r="P14" s="261"/>
      <c r="Q14" s="261"/>
      <c r="R14" s="261"/>
      <c r="S14" s="261"/>
      <c r="T14" s="261"/>
      <c r="U14" s="261"/>
      <c r="V14" s="261"/>
      <c r="W14" s="261"/>
      <c r="X14" s="261"/>
      <c r="Y14" s="261"/>
      <c r="Z14" s="261"/>
      <c r="AA14" s="261"/>
      <c r="AB14" s="261"/>
      <c r="AC14" s="261"/>
      <c r="AD14" s="261"/>
      <c r="AE14" s="265"/>
      <c r="AF14" s="300"/>
      <c r="AG14" s="301"/>
      <c r="AH14" s="301"/>
      <c r="AI14" s="301"/>
      <c r="AJ14" s="301"/>
      <c r="AK14" s="302"/>
    </row>
    <row r="15" spans="2:43" s="97" customFormat="1" ht="21.95" customHeight="1" x14ac:dyDescent="0.4">
      <c r="B15" s="254"/>
      <c r="C15" s="255"/>
      <c r="D15" s="272" t="s">
        <v>216</v>
      </c>
      <c r="E15" s="273"/>
      <c r="F15" s="273"/>
      <c r="G15" s="273"/>
      <c r="H15" s="274"/>
      <c r="I15" s="260" t="str">
        <f>IF(入力シート!E25="","",入力シート!E25)</f>
        <v/>
      </c>
      <c r="J15" s="261"/>
      <c r="K15" s="261"/>
      <c r="L15" s="261"/>
      <c r="M15" s="261"/>
      <c r="N15" s="261"/>
      <c r="O15" s="261"/>
      <c r="P15" s="261"/>
      <c r="Q15" s="261"/>
      <c r="R15" s="261"/>
      <c r="S15" s="261"/>
      <c r="T15" s="261"/>
      <c r="U15" s="261"/>
      <c r="V15" s="261"/>
      <c r="W15" s="303" t="s">
        <v>151</v>
      </c>
      <c r="X15" s="303"/>
      <c r="Y15" s="303"/>
      <c r="Z15" s="258" t="str">
        <f>IF(入力シート!E26="","",入力シート!E26)</f>
        <v/>
      </c>
      <c r="AA15" s="258"/>
      <c r="AB15" s="258"/>
      <c r="AC15" s="159" t="s">
        <v>152</v>
      </c>
      <c r="AD15" s="258" t="str">
        <f>IF(入力シート!G26="","",入力シート!G26)</f>
        <v/>
      </c>
      <c r="AE15" s="258"/>
      <c r="AF15" s="258"/>
      <c r="AG15" s="160" t="s">
        <v>36</v>
      </c>
      <c r="AH15" s="258" t="str">
        <f>IF(入力シート!I26="","",入力シート!I26)</f>
        <v/>
      </c>
      <c r="AI15" s="258"/>
      <c r="AJ15" s="258"/>
      <c r="AK15" s="161"/>
    </row>
    <row r="16" spans="2:43" s="97" customFormat="1" ht="21.95" customHeight="1" x14ac:dyDescent="0.4">
      <c r="B16" s="256"/>
      <c r="C16" s="257"/>
      <c r="D16" s="275"/>
      <c r="E16" s="276"/>
      <c r="F16" s="276"/>
      <c r="G16" s="276"/>
      <c r="H16" s="277"/>
      <c r="I16" s="304" t="s">
        <v>11</v>
      </c>
      <c r="J16" s="305"/>
      <c r="K16" s="305"/>
      <c r="L16" s="305"/>
      <c r="M16" s="305"/>
      <c r="N16" s="306" t="str">
        <f>IF(入力シート!E27="","",入力シート!E27)</f>
        <v/>
      </c>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7"/>
      <c r="AL16" s="96"/>
    </row>
    <row r="17" spans="2:89" ht="20.100000000000001" customHeight="1" x14ac:dyDescent="0.4">
      <c r="B17" s="311" t="s">
        <v>21</v>
      </c>
      <c r="C17" s="276"/>
      <c r="D17" s="276"/>
      <c r="E17" s="276"/>
      <c r="F17" s="276"/>
      <c r="G17" s="276"/>
      <c r="H17" s="277"/>
      <c r="I17" s="81" t="s">
        <v>35</v>
      </c>
      <c r="J17" s="82"/>
      <c r="K17" s="293" t="str">
        <f>IF(入力シート!E28="","",入力シート!E28)</f>
        <v/>
      </c>
      <c r="L17" s="293"/>
      <c r="M17" s="92" t="s">
        <v>201</v>
      </c>
      <c r="N17" s="92" t="str">
        <f>IF(入力シート!G28="","",入力シート!G28)</f>
        <v/>
      </c>
      <c r="O17" s="92"/>
      <c r="P17" s="155"/>
      <c r="Q17" s="92"/>
      <c r="R17" s="92"/>
      <c r="S17" s="92"/>
      <c r="T17" s="92"/>
      <c r="U17" s="92"/>
      <c r="V17" s="92"/>
      <c r="W17" s="92"/>
      <c r="X17" s="92"/>
      <c r="Y17" s="93" t="s">
        <v>13</v>
      </c>
      <c r="Z17" s="312" t="str">
        <f>IF(入力シート!E31="","",入力シート!E31)</f>
        <v/>
      </c>
      <c r="AA17" s="312"/>
      <c r="AB17" s="312"/>
      <c r="AC17" s="113" t="s">
        <v>140</v>
      </c>
      <c r="AD17" s="312" t="str">
        <f>IF(入力シート!G31="","",入力シート!G31)</f>
        <v/>
      </c>
      <c r="AE17" s="312"/>
      <c r="AF17" s="312"/>
      <c r="AG17" s="113" t="s">
        <v>140</v>
      </c>
      <c r="AH17" s="312" t="str">
        <f>IF(入力シート!I31="","",入力シート!I31)</f>
        <v/>
      </c>
      <c r="AI17" s="312"/>
      <c r="AJ17" s="312"/>
      <c r="AK17" s="94"/>
      <c r="AL17" s="52"/>
    </row>
    <row r="18" spans="2:89" ht="20.100000000000001" customHeight="1" x14ac:dyDescent="0.4">
      <c r="B18" s="311"/>
      <c r="C18" s="276"/>
      <c r="D18" s="276"/>
      <c r="E18" s="276"/>
      <c r="F18" s="276"/>
      <c r="G18" s="276"/>
      <c r="H18" s="277"/>
      <c r="I18" s="290" t="str">
        <f>IF(入力シート!E29="","",入力シート!E29&amp;"　"&amp;入力シート!E30)</f>
        <v/>
      </c>
      <c r="J18" s="291"/>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1"/>
      <c r="AI18" s="291"/>
      <c r="AJ18" s="291"/>
      <c r="AK18" s="292"/>
      <c r="AL18" s="52"/>
    </row>
    <row r="19" spans="2:89" ht="21.95" customHeight="1" x14ac:dyDescent="0.15">
      <c r="B19" s="320" t="s">
        <v>2</v>
      </c>
      <c r="C19" s="270"/>
      <c r="D19" s="270"/>
      <c r="E19" s="270"/>
      <c r="F19" s="270"/>
      <c r="G19" s="270"/>
      <c r="H19" s="271"/>
      <c r="I19" s="321" t="str">
        <f>IF(入力シート!E35="","",入力シート!E35)</f>
        <v/>
      </c>
      <c r="J19" s="322"/>
      <c r="K19" s="322"/>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4"/>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row>
    <row r="20" spans="2:89" ht="11.25" customHeight="1" x14ac:dyDescent="0.15">
      <c r="B20" s="313" t="s">
        <v>1</v>
      </c>
      <c r="C20" s="314"/>
      <c r="D20" s="314"/>
      <c r="E20" s="314"/>
      <c r="F20" s="314"/>
      <c r="G20" s="314"/>
      <c r="H20" s="315"/>
      <c r="I20" s="137"/>
      <c r="J20" s="319" t="s">
        <v>188</v>
      </c>
      <c r="K20" s="319"/>
      <c r="L20" s="138"/>
      <c r="M20" s="319" t="s">
        <v>189</v>
      </c>
      <c r="N20" s="319"/>
      <c r="O20" s="319"/>
      <c r="P20" s="319"/>
      <c r="Q20" s="147"/>
      <c r="R20" s="319" t="s">
        <v>189</v>
      </c>
      <c r="S20" s="319"/>
      <c r="T20" s="319"/>
      <c r="U20" s="319"/>
      <c r="V20" s="138"/>
      <c r="W20" s="319" t="s">
        <v>189</v>
      </c>
      <c r="X20" s="319"/>
      <c r="Y20" s="319"/>
      <c r="Z20" s="319"/>
      <c r="AA20" s="138"/>
      <c r="AB20" s="319" t="s">
        <v>189</v>
      </c>
      <c r="AC20" s="319"/>
      <c r="AD20" s="319"/>
      <c r="AE20" s="319"/>
      <c r="AF20" s="138"/>
      <c r="AG20" s="319" t="s">
        <v>189</v>
      </c>
      <c r="AH20" s="319"/>
      <c r="AI20" s="319"/>
      <c r="AJ20" s="319"/>
      <c r="AK20" s="139"/>
      <c r="AL20" s="52"/>
    </row>
    <row r="21" spans="2:89" s="84" customFormat="1" ht="15.95" customHeight="1" x14ac:dyDescent="0.4">
      <c r="B21" s="316"/>
      <c r="C21" s="317"/>
      <c r="D21" s="317"/>
      <c r="E21" s="317"/>
      <c r="F21" s="317"/>
      <c r="G21" s="317"/>
      <c r="H21" s="318"/>
      <c r="I21" s="140"/>
      <c r="J21" s="141">
        <v>0</v>
      </c>
      <c r="K21" s="141">
        <v>8</v>
      </c>
      <c r="L21" s="141" t="s">
        <v>12</v>
      </c>
      <c r="M21" s="141">
        <v>1</v>
      </c>
      <c r="N21" s="141" t="str">
        <f>MID(入力シート!E34,4,1)</f>
        <v/>
      </c>
      <c r="O21" s="141" t="str">
        <f>MID(入力シート!E34,5,1)</f>
        <v/>
      </c>
      <c r="P21" s="141" t="str">
        <f>MID(入力シート!E34,6,1)</f>
        <v/>
      </c>
      <c r="Q21" s="141" t="s">
        <v>37</v>
      </c>
      <c r="R21" s="141" t="str">
        <f>MID(入力シート!E34,7,1)</f>
        <v/>
      </c>
      <c r="S21" s="141" t="str">
        <f>MID(入力シート!E34,8,1)</f>
        <v/>
      </c>
      <c r="T21" s="141" t="str">
        <f>MID(入力シート!E34,9,1)</f>
        <v/>
      </c>
      <c r="U21" s="141" t="str">
        <f>MID(入力シート!E34,10,1)</f>
        <v/>
      </c>
      <c r="V21" s="141" t="s">
        <v>38</v>
      </c>
      <c r="W21" s="141" t="str">
        <f>MID(入力シート!E34,11,1)</f>
        <v/>
      </c>
      <c r="X21" s="141" t="str">
        <f>MID(入力シート!E34,12,1)</f>
        <v/>
      </c>
      <c r="Y21" s="141" t="str">
        <f>MID(入力シート!E34,13,1)</f>
        <v/>
      </c>
      <c r="Z21" s="141" t="str">
        <f>MID(入力シート!E34,14,1)</f>
        <v/>
      </c>
      <c r="AA21" s="141" t="s">
        <v>12</v>
      </c>
      <c r="AB21" s="141" t="str">
        <f>MID(入力シート!E34,15,1)</f>
        <v/>
      </c>
      <c r="AC21" s="141" t="str">
        <f>MID(入力シート!E34,16,1)</f>
        <v/>
      </c>
      <c r="AD21" s="141" t="str">
        <f>MID(入力シート!E34,17,1)</f>
        <v/>
      </c>
      <c r="AE21" s="141" t="str">
        <f>MID(入力シート!E34,18,1)</f>
        <v/>
      </c>
      <c r="AF21" s="141" t="s">
        <v>39</v>
      </c>
      <c r="AG21" s="141">
        <v>0</v>
      </c>
      <c r="AH21" s="141">
        <v>0</v>
      </c>
      <c r="AI21" s="142">
        <v>0</v>
      </c>
      <c r="AJ21" s="142">
        <v>0</v>
      </c>
      <c r="AK21" s="143"/>
    </row>
    <row r="22" spans="2:89" ht="21.95" customHeight="1" x14ac:dyDescent="0.15">
      <c r="B22" s="308" t="s">
        <v>23</v>
      </c>
      <c r="C22" s="309"/>
      <c r="D22" s="309"/>
      <c r="E22" s="309"/>
      <c r="F22" s="309"/>
      <c r="G22" s="309"/>
      <c r="H22" s="310"/>
      <c r="I22" s="260" t="str">
        <f>DBCS(IF(入力シート!E32="","",入力シート!E32))</f>
        <v/>
      </c>
      <c r="J22" s="261"/>
      <c r="K22" s="261"/>
      <c r="L22" s="261"/>
      <c r="M22" s="261"/>
      <c r="N22" s="261"/>
      <c r="O22" s="261"/>
      <c r="P22" s="261"/>
      <c r="Q22" s="261"/>
      <c r="R22" s="261"/>
      <c r="S22" s="265"/>
      <c r="T22" s="269" t="s">
        <v>24</v>
      </c>
      <c r="U22" s="270"/>
      <c r="V22" s="270"/>
      <c r="W22" s="270"/>
      <c r="X22" s="270"/>
      <c r="Y22" s="270"/>
      <c r="Z22" s="271"/>
      <c r="AA22" s="260" t="str">
        <f>DBCS(IF(入力シート!E33="",入力シート!E33,LEFT(入力シート!E33,3)&amp;"-"&amp;MID(入力シート!E33,4,4)&amp;"-"&amp;MID(入力シート!E33,8,2)&amp;"-"&amp;MID(入力シート!E33,10,4)))</f>
        <v/>
      </c>
      <c r="AB22" s="261"/>
      <c r="AC22" s="261"/>
      <c r="AD22" s="261"/>
      <c r="AE22" s="261"/>
      <c r="AF22" s="261"/>
      <c r="AG22" s="261"/>
      <c r="AH22" s="261"/>
      <c r="AI22" s="261"/>
      <c r="AJ22" s="261"/>
      <c r="AK22" s="325"/>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row>
    <row r="23" spans="2:89" ht="21.95" customHeight="1" x14ac:dyDescent="0.15">
      <c r="B23" s="357" t="s">
        <v>149</v>
      </c>
      <c r="C23" s="358"/>
      <c r="D23" s="358"/>
      <c r="E23" s="358"/>
      <c r="F23" s="358"/>
      <c r="G23" s="358"/>
      <c r="H23" s="359"/>
      <c r="I23" s="347" t="str">
        <f>DBCS(IF(入力シート!E36="","年",入力シート!E36&amp;"年"))</f>
        <v>年</v>
      </c>
      <c r="J23" s="348"/>
      <c r="K23" s="348"/>
      <c r="L23" s="348"/>
      <c r="M23" s="345" t="str">
        <f>DBCS(IF(入力シート!G36="","月",入力シート!G36&amp;"月"))</f>
        <v>月</v>
      </c>
      <c r="N23" s="345"/>
      <c r="O23" s="345"/>
      <c r="P23" s="346" t="str">
        <f>DBCS(IF(入力シート!I36="","日",入力シート!I36&amp;"日"))</f>
        <v>日</v>
      </c>
      <c r="Q23" s="346"/>
      <c r="R23" s="346"/>
      <c r="S23" s="55"/>
      <c r="T23" s="342" t="s">
        <v>150</v>
      </c>
      <c r="U23" s="343"/>
      <c r="V23" s="343"/>
      <c r="W23" s="343"/>
      <c r="X23" s="343"/>
      <c r="Y23" s="343"/>
      <c r="Z23" s="344"/>
      <c r="AA23" s="327"/>
      <c r="AB23" s="328"/>
      <c r="AC23" s="328"/>
      <c r="AD23" s="56" t="s">
        <v>34</v>
      </c>
      <c r="AE23" s="329"/>
      <c r="AF23" s="329"/>
      <c r="AG23" s="56" t="s">
        <v>33</v>
      </c>
      <c r="AH23" s="329"/>
      <c r="AI23" s="329"/>
      <c r="AJ23" s="56" t="s">
        <v>32</v>
      </c>
      <c r="AK23" s="57"/>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row>
    <row r="24" spans="2:89" ht="21.95" customHeight="1" x14ac:dyDescent="0.15">
      <c r="B24" s="320" t="s">
        <v>46</v>
      </c>
      <c r="C24" s="270"/>
      <c r="D24" s="270"/>
      <c r="E24" s="270"/>
      <c r="F24" s="270"/>
      <c r="G24" s="270"/>
      <c r="H24" s="271"/>
      <c r="I24" s="114"/>
      <c r="J24" s="146" t="str">
        <f>IF(入力シート!E37="口座振替","☑","□")</f>
        <v>□</v>
      </c>
      <c r="K24" s="115" t="s">
        <v>175</v>
      </c>
      <c r="L24" s="115"/>
      <c r="M24" s="115"/>
      <c r="N24" s="115"/>
      <c r="O24" s="115"/>
      <c r="P24" s="115" t="str">
        <f>IF(入力シート!E37="金融機関への振込","☑","□")</f>
        <v>□</v>
      </c>
      <c r="Q24" s="115" t="s">
        <v>176</v>
      </c>
      <c r="R24" s="115"/>
      <c r="S24" s="115"/>
      <c r="T24" s="115"/>
      <c r="U24" s="115"/>
      <c r="V24" s="115"/>
      <c r="W24" s="115"/>
      <c r="X24" s="115"/>
      <c r="Y24" s="115"/>
      <c r="Z24" s="115" t="str">
        <f>IF(入力シート!E37="変更なし","☑","□")</f>
        <v>□</v>
      </c>
      <c r="AA24" s="115" t="s">
        <v>177</v>
      </c>
      <c r="AB24" s="115"/>
      <c r="AC24" s="115"/>
      <c r="AD24" s="115"/>
      <c r="AE24" s="115"/>
      <c r="AF24" s="115"/>
      <c r="AG24" s="115"/>
      <c r="AH24" s="115"/>
      <c r="AI24" s="115"/>
      <c r="AJ24" s="115"/>
      <c r="AK24" s="116"/>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row>
    <row r="25" spans="2:89" ht="20.100000000000001" customHeight="1" x14ac:dyDescent="0.4">
      <c r="B25" s="337" t="s">
        <v>143</v>
      </c>
      <c r="C25" s="270"/>
      <c r="D25" s="270"/>
      <c r="E25" s="270"/>
      <c r="F25" s="270"/>
      <c r="G25" s="270"/>
      <c r="H25" s="271"/>
      <c r="I25" s="162"/>
      <c r="J25" s="51" t="str">
        <f>IF(入力シート!E38="新名義人住所と同じ","☑","□")</f>
        <v>□</v>
      </c>
      <c r="K25" s="164" t="s">
        <v>192</v>
      </c>
      <c r="L25" s="164"/>
      <c r="M25" s="164"/>
      <c r="N25" s="164"/>
      <c r="O25" s="164"/>
      <c r="P25" s="165"/>
      <c r="Q25" s="58" t="str">
        <f>IF(入力シート!E38="需要場所と同じ","☑","□")</f>
        <v>□</v>
      </c>
      <c r="R25" s="164" t="s">
        <v>193</v>
      </c>
      <c r="S25" s="166"/>
      <c r="T25" s="164"/>
      <c r="U25" s="167"/>
      <c r="V25" s="163"/>
      <c r="W25" s="49" t="str">
        <f>IF(入力シート!E38="変更なし","☑","□")</f>
        <v>□</v>
      </c>
      <c r="X25" s="163" t="s">
        <v>177</v>
      </c>
      <c r="Y25" s="51"/>
      <c r="Z25" s="163"/>
      <c r="AA25" s="51" t="str">
        <f>IF(入力シート!E38="その他住所","☑","□")</f>
        <v>□</v>
      </c>
      <c r="AB25" s="164" t="s">
        <v>200</v>
      </c>
      <c r="AC25" s="165"/>
      <c r="AD25" s="58"/>
      <c r="AE25" s="164"/>
      <c r="AF25" s="167"/>
      <c r="AG25" s="163"/>
      <c r="AH25" s="163"/>
      <c r="AI25" s="163"/>
      <c r="AJ25" s="169"/>
      <c r="AK25" s="168"/>
      <c r="AP25" s="53"/>
      <c r="AQ25" s="53"/>
      <c r="AR25" s="53"/>
      <c r="AS25" s="54"/>
      <c r="AT25" s="53"/>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3"/>
    </row>
    <row r="26" spans="2:89" ht="20.100000000000001" customHeight="1" x14ac:dyDescent="0.15">
      <c r="B26" s="320"/>
      <c r="C26" s="270"/>
      <c r="D26" s="270"/>
      <c r="E26" s="270"/>
      <c r="F26" s="270"/>
      <c r="G26" s="270"/>
      <c r="H26" s="271"/>
      <c r="I26" s="81" t="s">
        <v>35</v>
      </c>
      <c r="J26" s="82"/>
      <c r="K26" s="293" t="str">
        <f>IF(入力シート!E39="","",入力シート!E39)</f>
        <v/>
      </c>
      <c r="L26" s="293"/>
      <c r="M26" s="92" t="s">
        <v>201</v>
      </c>
      <c r="N26" s="92" t="str">
        <f>IF(入力シート!G39="","",入力シート!G39)</f>
        <v/>
      </c>
      <c r="O26" s="92"/>
      <c r="P26" s="104"/>
      <c r="Q26" s="104"/>
      <c r="R26" s="104"/>
      <c r="S26" s="60"/>
      <c r="T26" s="60"/>
      <c r="U26" s="60"/>
      <c r="V26" s="60"/>
      <c r="W26" s="60"/>
      <c r="X26" s="60"/>
      <c r="Y26" s="61" t="s">
        <v>13</v>
      </c>
      <c r="Z26" s="341" t="str">
        <f>IF(入力シート!E42="","",入力シート!E42)</f>
        <v/>
      </c>
      <c r="AA26" s="341"/>
      <c r="AB26" s="341"/>
      <c r="AC26" s="83" t="s">
        <v>59</v>
      </c>
      <c r="AD26" s="341" t="str">
        <f>IF(入力シート!G42="","",入力シート!G42)</f>
        <v/>
      </c>
      <c r="AE26" s="341"/>
      <c r="AF26" s="341"/>
      <c r="AG26" s="105" t="s">
        <v>36</v>
      </c>
      <c r="AH26" s="341" t="str">
        <f>IF(入力シート!I42="","",入力シート!I42)</f>
        <v/>
      </c>
      <c r="AI26" s="341"/>
      <c r="AJ26" s="341"/>
      <c r="AK26" s="106"/>
      <c r="AL26" s="341"/>
      <c r="AM26" s="341"/>
      <c r="AN26" s="341"/>
      <c r="AU26" s="53"/>
      <c r="AV26" s="53"/>
      <c r="AW26" s="53"/>
      <c r="AX26" s="53"/>
      <c r="AY26" s="53"/>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3"/>
    </row>
    <row r="27" spans="2:89" ht="20.100000000000001" customHeight="1" x14ac:dyDescent="0.15">
      <c r="B27" s="338"/>
      <c r="C27" s="339"/>
      <c r="D27" s="339"/>
      <c r="E27" s="339"/>
      <c r="F27" s="339"/>
      <c r="G27" s="339"/>
      <c r="H27" s="340"/>
      <c r="I27" s="367" t="str">
        <f>IF(入力シート!E40="","",入力シート!E40&amp;"　"&amp;入力シート!E41)</f>
        <v/>
      </c>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9"/>
      <c r="AR27" s="53"/>
      <c r="AS27" s="53"/>
      <c r="AT27" s="53"/>
      <c r="AU27" s="53"/>
      <c r="AV27" s="53"/>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3"/>
    </row>
    <row r="28" spans="2:89" s="66" customFormat="1" ht="6.95" customHeight="1" x14ac:dyDescent="0.4">
      <c r="B28" s="62"/>
      <c r="C28" s="62"/>
      <c r="D28" s="62"/>
      <c r="E28" s="62"/>
      <c r="F28" s="62"/>
      <c r="G28" s="62"/>
      <c r="H28" s="62"/>
      <c r="I28" s="63"/>
      <c r="J28" s="64"/>
      <c r="K28" s="64"/>
      <c r="L28" s="64"/>
      <c r="M28" s="64"/>
      <c r="N28" s="65"/>
      <c r="O28" s="64"/>
      <c r="P28" s="64"/>
      <c r="Q28" s="64"/>
      <c r="R28" s="64"/>
      <c r="S28" s="64"/>
      <c r="T28" s="64"/>
      <c r="U28" s="64"/>
      <c r="V28" s="64"/>
      <c r="W28" s="64"/>
      <c r="X28" s="64"/>
      <c r="Y28" s="64"/>
      <c r="Z28" s="64"/>
      <c r="AA28" s="64"/>
      <c r="AB28" s="65"/>
      <c r="AC28" s="65"/>
      <c r="AD28" s="65"/>
      <c r="AE28" s="65"/>
      <c r="AF28" s="65"/>
      <c r="AG28" s="64"/>
      <c r="AH28" s="64"/>
      <c r="AI28" s="64"/>
      <c r="AJ28" s="64"/>
      <c r="AK28" s="64"/>
    </row>
    <row r="29" spans="2:89" s="66" customFormat="1" x14ac:dyDescent="0.15">
      <c r="B29" s="145" t="s">
        <v>142</v>
      </c>
      <c r="C29" s="62"/>
      <c r="D29" s="62"/>
      <c r="E29" s="62"/>
      <c r="F29" s="62"/>
      <c r="G29" s="62"/>
      <c r="H29" s="62"/>
      <c r="I29" s="63"/>
      <c r="J29" s="64"/>
      <c r="K29" s="64"/>
      <c r="L29" s="64"/>
      <c r="M29" s="64"/>
      <c r="N29" s="65"/>
      <c r="O29" s="64"/>
      <c r="P29" s="64"/>
      <c r="Q29" s="64"/>
      <c r="R29" s="64"/>
      <c r="S29" s="64"/>
      <c r="T29" s="64"/>
      <c r="U29" s="64"/>
      <c r="V29" s="64"/>
      <c r="W29" s="64"/>
      <c r="X29" s="64"/>
      <c r="Y29" s="64"/>
      <c r="Z29" s="64"/>
      <c r="AA29" s="64"/>
      <c r="AB29" s="65"/>
      <c r="AC29" s="65"/>
      <c r="AD29" s="65"/>
      <c r="AE29" s="65"/>
      <c r="AF29" s="65"/>
      <c r="AG29" s="64"/>
      <c r="AH29" s="64"/>
      <c r="AI29" s="64"/>
      <c r="AJ29" s="64"/>
      <c r="AK29" s="64"/>
    </row>
    <row r="30" spans="2:89" ht="18" customHeight="1" x14ac:dyDescent="0.15">
      <c r="B30" s="180" t="s">
        <v>207</v>
      </c>
      <c r="C30" s="181"/>
      <c r="D30" s="181"/>
      <c r="E30" s="181"/>
      <c r="F30" s="181"/>
      <c r="G30" s="181"/>
      <c r="H30" s="181"/>
      <c r="I30" s="181"/>
      <c r="J30" s="181"/>
      <c r="K30" s="182"/>
      <c r="L30" s="182"/>
      <c r="M30" s="182"/>
      <c r="N30" s="182"/>
      <c r="O30" s="182"/>
      <c r="P30" s="182"/>
      <c r="Q30" s="182"/>
      <c r="R30" s="182"/>
      <c r="S30" s="182"/>
      <c r="T30" s="182"/>
      <c r="U30" s="182"/>
      <c r="V30" s="182"/>
      <c r="W30" s="182"/>
      <c r="X30" s="182"/>
      <c r="Y30" s="182"/>
      <c r="Z30" s="182"/>
      <c r="AA30" s="182"/>
      <c r="AB30" s="182"/>
      <c r="AC30" s="182"/>
      <c r="AD30" s="182"/>
      <c r="AE30" s="374" t="str">
        <f>IF(AND(入力シート!AI3=TRUE,入力シート!E50=""),"☑","☐")</f>
        <v>☐</v>
      </c>
      <c r="AF30" s="375"/>
      <c r="AG30" s="375"/>
      <c r="AH30" s="330" t="s">
        <v>3</v>
      </c>
      <c r="AI30" s="331"/>
      <c r="AJ30" s="331"/>
      <c r="AK30" s="332"/>
    </row>
    <row r="31" spans="2:89" ht="18" customHeight="1" x14ac:dyDescent="0.4">
      <c r="B31" s="335" t="s">
        <v>203</v>
      </c>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76"/>
      <c r="AF31" s="377"/>
      <c r="AG31" s="377"/>
      <c r="AH31" s="333"/>
      <c r="AI31" s="333"/>
      <c r="AJ31" s="333"/>
      <c r="AK31" s="334"/>
    </row>
    <row r="32" spans="2:89" s="66" customFormat="1" ht="9.9499999999999993" customHeight="1" x14ac:dyDescent="0.4">
      <c r="B32" s="62"/>
      <c r="C32" s="62"/>
      <c r="D32" s="62"/>
      <c r="E32" s="62"/>
      <c r="F32" s="62"/>
      <c r="G32" s="62"/>
      <c r="H32" s="62"/>
      <c r="I32" s="63"/>
      <c r="J32" s="64"/>
      <c r="K32" s="64"/>
      <c r="L32" s="64"/>
      <c r="M32" s="64"/>
      <c r="N32" s="65"/>
      <c r="O32" s="64"/>
      <c r="P32" s="64"/>
      <c r="Q32" s="64"/>
      <c r="R32" s="64"/>
      <c r="S32" s="64"/>
      <c r="T32" s="64"/>
      <c r="U32" s="64"/>
      <c r="V32" s="64"/>
      <c r="W32" s="64"/>
      <c r="X32" s="64"/>
      <c r="Y32" s="64"/>
      <c r="Z32" s="64"/>
      <c r="AA32" s="64"/>
      <c r="AB32" s="65"/>
      <c r="AC32" s="65"/>
      <c r="AD32" s="65"/>
      <c r="AE32" s="65"/>
      <c r="AF32" s="65"/>
      <c r="AG32" s="64"/>
      <c r="AH32" s="64"/>
      <c r="AI32" s="64"/>
      <c r="AJ32" s="64"/>
      <c r="AK32" s="64"/>
    </row>
    <row r="33" spans="2:39" s="66" customFormat="1" x14ac:dyDescent="0.15">
      <c r="B33" s="170" t="s">
        <v>194</v>
      </c>
      <c r="C33" s="149"/>
      <c r="D33" s="149"/>
      <c r="E33" s="149"/>
      <c r="F33" s="149"/>
      <c r="G33" s="149"/>
      <c r="H33" s="149"/>
      <c r="I33" s="150"/>
      <c r="J33" s="151"/>
      <c r="K33" s="151"/>
      <c r="L33" s="148"/>
      <c r="M33" s="148"/>
      <c r="N33" s="152"/>
      <c r="O33" s="148"/>
      <c r="P33" s="148"/>
      <c r="Q33" s="148"/>
      <c r="R33" s="148"/>
      <c r="S33" s="148"/>
      <c r="T33" s="148"/>
      <c r="U33" s="148"/>
      <c r="V33" s="148"/>
      <c r="W33" s="148"/>
      <c r="X33" s="148"/>
      <c r="Y33" s="148"/>
      <c r="Z33" s="148"/>
      <c r="AA33" s="148"/>
      <c r="AB33" s="152"/>
      <c r="AC33" s="152"/>
      <c r="AD33" s="152"/>
      <c r="AE33" s="152"/>
      <c r="AF33" s="152"/>
      <c r="AG33" s="148"/>
      <c r="AH33" s="148"/>
      <c r="AI33" s="148"/>
      <c r="AJ33" s="148"/>
      <c r="AK33" s="148"/>
    </row>
    <row r="34" spans="2:39" s="153" customFormat="1" ht="35.1" customHeight="1" x14ac:dyDescent="0.4">
      <c r="B34" s="371" t="s">
        <v>208</v>
      </c>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2"/>
      <c r="AH34" s="372"/>
      <c r="AI34" s="372"/>
      <c r="AJ34" s="372"/>
      <c r="AK34" s="373"/>
      <c r="AM34" s="154"/>
    </row>
    <row r="35" spans="2:39" ht="13.5" customHeight="1" thickBot="1" x14ac:dyDescent="0.45"/>
    <row r="36" spans="2:39" ht="6" customHeight="1" x14ac:dyDescent="0.4">
      <c r="B36" s="370"/>
      <c r="C36" s="370"/>
      <c r="D36" s="370"/>
      <c r="E36" s="370"/>
      <c r="F36" s="370"/>
      <c r="G36" s="370"/>
      <c r="H36" s="370"/>
      <c r="I36" s="370"/>
      <c r="J36" s="370"/>
      <c r="K36" s="370"/>
      <c r="L36" s="370"/>
      <c r="M36" s="370"/>
      <c r="N36" s="370"/>
      <c r="O36" s="370"/>
      <c r="P36" s="370"/>
      <c r="Q36" s="370"/>
      <c r="R36" s="370"/>
      <c r="S36" s="370"/>
      <c r="T36" s="370"/>
      <c r="U36" s="370"/>
      <c r="V36" s="370"/>
      <c r="W36" s="370"/>
      <c r="X36" s="370"/>
      <c r="Y36" s="370"/>
      <c r="Z36" s="370"/>
      <c r="AA36" s="370"/>
      <c r="AB36" s="370"/>
      <c r="AC36" s="370"/>
      <c r="AD36" s="370"/>
      <c r="AE36" s="370"/>
      <c r="AF36" s="370"/>
      <c r="AG36" s="370"/>
      <c r="AH36" s="370"/>
      <c r="AI36" s="370"/>
      <c r="AJ36" s="370"/>
      <c r="AK36" s="370"/>
    </row>
    <row r="37" spans="2:39" ht="4.5" customHeight="1" x14ac:dyDescent="0.15">
      <c r="R37" s="355"/>
      <c r="S37" s="355"/>
      <c r="T37" s="326"/>
      <c r="U37" s="326"/>
      <c r="V37" s="326"/>
      <c r="W37" s="356"/>
      <c r="X37" s="356"/>
      <c r="Y37" s="356"/>
      <c r="Z37" s="356"/>
      <c r="AA37" s="356"/>
      <c r="AB37" s="356"/>
      <c r="AC37" s="326"/>
      <c r="AD37" s="326"/>
      <c r="AE37" s="326"/>
      <c r="AF37" s="326"/>
      <c r="AG37" s="326"/>
      <c r="AH37" s="326"/>
      <c r="AI37" s="326"/>
      <c r="AJ37" s="326"/>
      <c r="AK37" s="326"/>
    </row>
    <row r="38" spans="2:39" s="67" customFormat="1" ht="13.5" customHeight="1" x14ac:dyDescent="0.4">
      <c r="B38" s="364" t="s">
        <v>19</v>
      </c>
      <c r="C38" s="365"/>
      <c r="D38" s="365"/>
      <c r="E38" s="366"/>
      <c r="F38" s="364" t="s">
        <v>15</v>
      </c>
      <c r="G38" s="365"/>
      <c r="H38" s="365"/>
      <c r="I38" s="365"/>
      <c r="J38" s="365"/>
      <c r="K38" s="365"/>
      <c r="L38" s="365"/>
      <c r="M38" s="364" t="s">
        <v>14</v>
      </c>
      <c r="N38" s="365"/>
      <c r="O38" s="365"/>
      <c r="P38" s="366"/>
      <c r="Q38" s="363" t="s">
        <v>20</v>
      </c>
      <c r="R38" s="363"/>
      <c r="S38" s="363"/>
      <c r="T38" s="363"/>
      <c r="U38" s="363"/>
      <c r="V38" s="363"/>
      <c r="W38" s="68"/>
      <c r="X38" s="68"/>
      <c r="Y38" s="68"/>
      <c r="Z38" s="68"/>
      <c r="AA38" s="68"/>
      <c r="AB38" s="68"/>
      <c r="AC38" s="68"/>
      <c r="AD38" s="68"/>
      <c r="AE38" s="68"/>
      <c r="AF38" s="68"/>
    </row>
    <row r="39" spans="2:39" s="67" customFormat="1" ht="23.25" customHeight="1" x14ac:dyDescent="0.4">
      <c r="B39" s="349"/>
      <c r="C39" s="350"/>
      <c r="D39" s="350"/>
      <c r="E39" s="351"/>
      <c r="F39" s="69"/>
      <c r="G39" s="70"/>
      <c r="H39" s="70"/>
      <c r="I39" s="70"/>
      <c r="J39" s="70"/>
      <c r="K39" s="70"/>
      <c r="L39" s="70"/>
      <c r="M39" s="69"/>
      <c r="N39" s="70"/>
      <c r="O39" s="70"/>
      <c r="P39" s="71"/>
      <c r="Q39" s="69"/>
      <c r="R39" s="70"/>
      <c r="S39" s="70"/>
      <c r="T39" s="70"/>
      <c r="U39" s="70"/>
      <c r="V39" s="71"/>
    </row>
    <row r="40" spans="2:39" s="67" customFormat="1" ht="9.9499999999999993" customHeight="1" x14ac:dyDescent="0.4">
      <c r="B40" s="352"/>
      <c r="C40" s="353"/>
      <c r="D40" s="353"/>
      <c r="E40" s="354"/>
      <c r="F40" s="72"/>
      <c r="G40" s="73"/>
      <c r="H40" s="73"/>
      <c r="I40" s="73"/>
      <c r="J40" s="73"/>
      <c r="K40" s="73"/>
      <c r="L40" s="73"/>
      <c r="M40" s="72"/>
      <c r="N40" s="73"/>
      <c r="O40" s="73"/>
      <c r="P40" s="74"/>
      <c r="Q40" s="72"/>
      <c r="R40" s="73"/>
      <c r="S40" s="73"/>
      <c r="T40" s="73"/>
      <c r="U40" s="73"/>
      <c r="V40" s="74"/>
      <c r="AK40" s="87" t="s">
        <v>146</v>
      </c>
    </row>
    <row r="41" spans="2:39" s="67" customFormat="1" ht="9.9499999999999993" customHeight="1" x14ac:dyDescent="0.4">
      <c r="B41" s="360" t="s">
        <v>16</v>
      </c>
      <c r="C41" s="361"/>
      <c r="D41" s="361"/>
      <c r="E41" s="362"/>
      <c r="F41" s="360" t="s">
        <v>18</v>
      </c>
      <c r="G41" s="361"/>
      <c r="H41" s="361"/>
      <c r="I41" s="361"/>
      <c r="J41" s="361"/>
      <c r="K41" s="361"/>
      <c r="L41" s="361"/>
      <c r="M41" s="360" t="s">
        <v>16</v>
      </c>
      <c r="N41" s="361"/>
      <c r="O41" s="361"/>
      <c r="P41" s="362"/>
      <c r="Q41" s="360" t="s">
        <v>17</v>
      </c>
      <c r="R41" s="361"/>
      <c r="S41" s="361"/>
      <c r="T41" s="361"/>
      <c r="U41" s="361"/>
      <c r="V41" s="362"/>
      <c r="AK41" s="86" t="s">
        <v>204</v>
      </c>
    </row>
  </sheetData>
  <sheetProtection algorithmName="SHA-512" hashValue="GAlxl0keFLvZf8R1jJ5yj1hnO3gBLNqKpQAUl/tCmwabgbbTdm9xdkaLYWB+WBzQa+UWcpgFKTH7ViRPsuahgw==" saltValue="64HQNvUZt+OT8ugDaBcLsg==" spinCount="100000" sheet="1" selectLockedCells="1"/>
  <mergeCells count="91">
    <mergeCell ref="AL26:AN26"/>
    <mergeCell ref="K26:L26"/>
    <mergeCell ref="I27:AK27"/>
    <mergeCell ref="Z26:AB26"/>
    <mergeCell ref="B36:AK36"/>
    <mergeCell ref="B34:AK34"/>
    <mergeCell ref="AE30:AG31"/>
    <mergeCell ref="B41:E41"/>
    <mergeCell ref="F41:L41"/>
    <mergeCell ref="M41:P41"/>
    <mergeCell ref="Q38:V38"/>
    <mergeCell ref="Q41:V41"/>
    <mergeCell ref="B38:E38"/>
    <mergeCell ref="F38:L38"/>
    <mergeCell ref="M38:P38"/>
    <mergeCell ref="I23:L23"/>
    <mergeCell ref="B39:E40"/>
    <mergeCell ref="R37:S37"/>
    <mergeCell ref="T37:V37"/>
    <mergeCell ref="W37:AB37"/>
    <mergeCell ref="B23:H23"/>
    <mergeCell ref="AG20:AJ20"/>
    <mergeCell ref="AC37:AF37"/>
    <mergeCell ref="AG37:AH37"/>
    <mergeCell ref="AI37:AK37"/>
    <mergeCell ref="AA23:AC23"/>
    <mergeCell ref="AE23:AF23"/>
    <mergeCell ref="AH23:AI23"/>
    <mergeCell ref="AH30:AK31"/>
    <mergeCell ref="B31:AD31"/>
    <mergeCell ref="B25:H27"/>
    <mergeCell ref="AD26:AF26"/>
    <mergeCell ref="AH26:AJ26"/>
    <mergeCell ref="B24:H24"/>
    <mergeCell ref="T23:Z23"/>
    <mergeCell ref="M23:O23"/>
    <mergeCell ref="P23:R23"/>
    <mergeCell ref="B22:H22"/>
    <mergeCell ref="B17:H18"/>
    <mergeCell ref="Z17:AB17"/>
    <mergeCell ref="AD17:AF17"/>
    <mergeCell ref="B20:H21"/>
    <mergeCell ref="J20:K20"/>
    <mergeCell ref="M20:P20"/>
    <mergeCell ref="AB20:AE20"/>
    <mergeCell ref="W20:Z20"/>
    <mergeCell ref="R20:U20"/>
    <mergeCell ref="B19:H19"/>
    <mergeCell ref="I19:AK19"/>
    <mergeCell ref="T22:Z22"/>
    <mergeCell ref="I22:S22"/>
    <mergeCell ref="AA22:AK22"/>
    <mergeCell ref="AH17:AJ17"/>
    <mergeCell ref="I18:AK18"/>
    <mergeCell ref="K17:L17"/>
    <mergeCell ref="AF7:AK9"/>
    <mergeCell ref="AF12:AK14"/>
    <mergeCell ref="AH10:AJ10"/>
    <mergeCell ref="W15:Y15"/>
    <mergeCell ref="AH15:AJ15"/>
    <mergeCell ref="W10:Y10"/>
    <mergeCell ref="AD15:AF15"/>
    <mergeCell ref="I16:M16"/>
    <mergeCell ref="N16:AK16"/>
    <mergeCell ref="AF2:AH2"/>
    <mergeCell ref="AI2:AK2"/>
    <mergeCell ref="D7:H7"/>
    <mergeCell ref="D8:H8"/>
    <mergeCell ref="D9:H9"/>
    <mergeCell ref="B6:AK6"/>
    <mergeCell ref="B7:C11"/>
    <mergeCell ref="AD10:AF10"/>
    <mergeCell ref="I10:V10"/>
    <mergeCell ref="I11:M11"/>
    <mergeCell ref="N11:AK11"/>
    <mergeCell ref="D10:H11"/>
    <mergeCell ref="B12:C16"/>
    <mergeCell ref="Z10:AB10"/>
    <mergeCell ref="AB2:AE2"/>
    <mergeCell ref="I15:V15"/>
    <mergeCell ref="I7:AE7"/>
    <mergeCell ref="I8:AE8"/>
    <mergeCell ref="I9:AE9"/>
    <mergeCell ref="I12:AE12"/>
    <mergeCell ref="I13:AE13"/>
    <mergeCell ref="I14:AE14"/>
    <mergeCell ref="Z15:AB15"/>
    <mergeCell ref="D12:H12"/>
    <mergeCell ref="D13:H13"/>
    <mergeCell ref="D14:H14"/>
    <mergeCell ref="D15:H16"/>
  </mergeCells>
  <phoneticPr fontId="1"/>
  <hyperlinks>
    <hyperlink ref="B30:J30" r:id="rId1" display="四国電力ホームページ（https://www.yonden.co.jp/business/price/plan/index.html）" xr:uid="{00000000-0004-0000-0100-000000000000}"/>
    <hyperlink ref="B30:AD30" r:id="rId2" display="　四国電力ホームページ（https://www.yonden.co.jp/business/price/plan/index.html）" xr:uid="{00000000-0004-0000-0100-000001000000}"/>
  </hyperlinks>
  <printOptions horizontalCentered="1" verticalCentered="1"/>
  <pageMargins left="0.59055118110236227" right="0.19685039370078741" top="0.27559055118110237" bottom="0" header="0" footer="0"/>
  <pageSetup paperSize="9" orientation="portrait"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F788C-0D99-4621-9EDB-62106E01AA0D}">
  <sheetPr>
    <tabColor theme="0" tint="-0.499984740745262"/>
  </sheetPr>
  <dimension ref="B1:DX72"/>
  <sheetViews>
    <sheetView showGridLines="0" zoomScaleNormal="100" zoomScaleSheetLayoutView="100" workbookViewId="0">
      <selection activeCell="M3" sqref="M3:O4"/>
    </sheetView>
  </sheetViews>
  <sheetFormatPr defaultRowHeight="14.25" x14ac:dyDescent="0.4"/>
  <cols>
    <col min="1" max="1" width="1.625" style="17" customWidth="1"/>
    <col min="2" max="2" width="4.25" style="17" customWidth="1"/>
    <col min="3" max="3" width="12.125" style="17" bestFit="1" customWidth="1"/>
    <col min="4" max="4" width="15.375" style="17" customWidth="1"/>
    <col min="5" max="5" width="7.625" style="17" customWidth="1"/>
    <col min="6" max="6" width="3.5" style="17" bestFit="1" customWidth="1"/>
    <col min="7" max="7" width="7.625" style="17" customWidth="1"/>
    <col min="8" max="8" width="3.5" style="17" bestFit="1" customWidth="1"/>
    <col min="9" max="9" width="7.625" style="17" customWidth="1"/>
    <col min="10" max="10" width="3.125" style="17" customWidth="1"/>
    <col min="11" max="11" width="12.125" style="17" customWidth="1"/>
    <col min="12" max="12" width="6.125" style="18" customWidth="1"/>
    <col min="13" max="13" width="8.625" style="18" customWidth="1"/>
    <col min="14" max="14" width="7.625" style="18" customWidth="1"/>
    <col min="15" max="15" width="5.875" style="18" customWidth="1"/>
    <col min="16" max="16" width="9" style="112" customWidth="1"/>
    <col min="17" max="34" width="9" style="17"/>
    <col min="35" max="35" width="9" style="118"/>
    <col min="36" max="16384" width="9" style="17"/>
  </cols>
  <sheetData>
    <row r="1" spans="2:128" ht="11.25" customHeight="1" x14ac:dyDescent="0.4">
      <c r="AI1" s="196" t="s">
        <v>138</v>
      </c>
    </row>
    <row r="2" spans="2:128" s="9" customFormat="1" ht="30" customHeight="1" thickBot="1" x14ac:dyDescent="0.45">
      <c r="C2" s="7" t="s">
        <v>148</v>
      </c>
      <c r="L2" s="112"/>
      <c r="M2" s="112"/>
      <c r="N2" s="112"/>
      <c r="O2" s="112"/>
      <c r="P2" s="112"/>
      <c r="AI2" s="196"/>
    </row>
    <row r="3" spans="2:128" s="9" customFormat="1" ht="24.95" customHeight="1" thickTop="1" x14ac:dyDescent="0.25">
      <c r="C3" s="378" t="s">
        <v>41</v>
      </c>
      <c r="D3" s="379"/>
      <c r="E3" s="379"/>
      <c r="F3" s="379"/>
      <c r="G3" s="379"/>
      <c r="H3" s="379"/>
      <c r="I3" s="379"/>
      <c r="J3" s="379"/>
      <c r="K3" s="379"/>
      <c r="L3" s="379"/>
      <c r="M3" s="197" t="s">
        <v>3</v>
      </c>
      <c r="N3" s="198"/>
      <c r="O3" s="199"/>
      <c r="P3" s="8"/>
      <c r="Q3" s="8"/>
      <c r="R3" s="8"/>
      <c r="S3" s="8"/>
      <c r="T3" s="8"/>
      <c r="U3" s="8"/>
      <c r="V3" s="8"/>
      <c r="W3" s="8"/>
      <c r="X3" s="8"/>
      <c r="Y3" s="8"/>
      <c r="Z3" s="8"/>
      <c r="AA3" s="8"/>
      <c r="AB3" s="8"/>
      <c r="AC3" s="8"/>
      <c r="AD3" s="8"/>
      <c r="AE3" s="8"/>
      <c r="AF3" s="8"/>
      <c r="AG3" s="8"/>
      <c r="AH3" s="8"/>
      <c r="AI3" s="119" t="b">
        <v>1</v>
      </c>
      <c r="AJ3" s="120"/>
      <c r="AK3" s="120"/>
      <c r="AL3" s="120"/>
      <c r="AM3" s="120"/>
      <c r="AN3" s="120"/>
      <c r="AO3" s="120"/>
      <c r="AP3" s="120"/>
      <c r="AQ3" s="120"/>
      <c r="AR3" s="120"/>
      <c r="AS3" s="120"/>
      <c r="AT3" s="120"/>
      <c r="AU3" s="120"/>
      <c r="AV3" s="120"/>
      <c r="AW3" s="120"/>
      <c r="AX3" s="120"/>
      <c r="AY3" s="120"/>
      <c r="AZ3" s="120"/>
      <c r="BA3" s="120"/>
      <c r="BB3" s="120"/>
    </row>
    <row r="4" spans="2:128" s="9" customFormat="1" ht="24.95" customHeight="1" thickBot="1" x14ac:dyDescent="0.45">
      <c r="C4" s="217" t="s">
        <v>141</v>
      </c>
      <c r="D4" s="218"/>
      <c r="E4" s="218"/>
      <c r="F4" s="218"/>
      <c r="G4" s="218"/>
      <c r="H4" s="218"/>
      <c r="I4" s="218"/>
      <c r="J4" s="218"/>
      <c r="K4" s="218"/>
      <c r="L4" s="218"/>
      <c r="M4" s="200"/>
      <c r="N4" s="201"/>
      <c r="O4" s="202"/>
      <c r="P4" s="121"/>
      <c r="Q4" s="121"/>
      <c r="R4" s="121"/>
      <c r="S4" s="121"/>
      <c r="T4" s="121"/>
      <c r="U4" s="121"/>
      <c r="V4" s="121"/>
      <c r="W4" s="121"/>
      <c r="X4" s="121"/>
      <c r="Y4" s="122"/>
      <c r="Z4" s="122"/>
      <c r="AA4" s="122"/>
      <c r="AB4" s="122"/>
      <c r="AC4" s="122"/>
      <c r="AD4" s="122"/>
      <c r="AE4" s="122"/>
      <c r="AF4" s="122"/>
      <c r="AG4" s="122"/>
      <c r="AH4" s="122"/>
      <c r="AI4" s="123"/>
      <c r="AJ4" s="122"/>
      <c r="AK4" s="122"/>
      <c r="AL4" s="122"/>
      <c r="AM4" s="122"/>
      <c r="AN4" s="122"/>
      <c r="AO4" s="122"/>
      <c r="AP4" s="122"/>
      <c r="AQ4" s="122"/>
      <c r="AR4" s="122"/>
      <c r="AS4" s="122"/>
      <c r="AT4" s="122"/>
      <c r="AU4" s="122"/>
      <c r="AV4" s="122"/>
      <c r="AW4" s="122"/>
      <c r="AX4" s="122"/>
    </row>
    <row r="5" spans="2:128" s="124" customFormat="1" ht="21.75" customHeight="1" thickTop="1" x14ac:dyDescent="0.3">
      <c r="C5" s="89" t="s">
        <v>147</v>
      </c>
      <c r="D5" s="125"/>
      <c r="E5" s="126"/>
      <c r="F5" s="126"/>
      <c r="G5" s="126"/>
      <c r="H5" s="126"/>
      <c r="I5" s="126"/>
      <c r="J5" s="126"/>
      <c r="K5" s="126"/>
      <c r="L5" s="126"/>
      <c r="M5" s="126"/>
      <c r="N5" s="126"/>
      <c r="O5" s="126"/>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8"/>
      <c r="AT5" s="128"/>
      <c r="AU5" s="128"/>
      <c r="AV5" s="128"/>
      <c r="AW5" s="128"/>
      <c r="AX5" s="128"/>
      <c r="AY5" s="128"/>
      <c r="AZ5" s="128"/>
      <c r="BA5" s="128"/>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29"/>
      <c r="CM5" s="129"/>
      <c r="CN5" s="129"/>
      <c r="CO5" s="129"/>
      <c r="CP5" s="129"/>
      <c r="CQ5" s="129"/>
      <c r="CR5" s="129"/>
      <c r="CS5" s="129"/>
      <c r="CT5" s="129"/>
      <c r="CU5" s="129"/>
      <c r="CV5" s="129"/>
      <c r="CW5" s="129"/>
      <c r="CX5" s="129"/>
      <c r="CY5" s="129"/>
      <c r="CZ5" s="129"/>
      <c r="DA5" s="129"/>
      <c r="DB5" s="129"/>
      <c r="DC5" s="129"/>
      <c r="DD5" s="129"/>
      <c r="DE5" s="129"/>
      <c r="DF5" s="129"/>
      <c r="DG5" s="129"/>
      <c r="DH5" s="129"/>
      <c r="DI5" s="130"/>
      <c r="DJ5" s="129"/>
      <c r="DK5" s="129"/>
      <c r="DL5" s="129"/>
      <c r="DM5" s="129"/>
      <c r="DN5" s="129"/>
      <c r="DO5" s="129"/>
      <c r="DP5" s="129"/>
      <c r="DQ5" s="129"/>
      <c r="DR5" s="129"/>
      <c r="DS5" s="129"/>
      <c r="DT5" s="129"/>
      <c r="DU5" s="129"/>
      <c r="DV5" s="129"/>
      <c r="DW5" s="129"/>
      <c r="DX5" s="129"/>
    </row>
    <row r="6" spans="2:128" s="124" customFormat="1" ht="20.100000000000001" customHeight="1" x14ac:dyDescent="0.4">
      <c r="C6" s="88" t="s">
        <v>183</v>
      </c>
      <c r="D6" s="131"/>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28"/>
      <c r="AT6" s="128"/>
      <c r="AU6" s="128"/>
      <c r="AV6" s="128"/>
      <c r="AW6" s="128"/>
      <c r="AX6" s="128"/>
      <c r="AY6" s="128"/>
      <c r="AZ6" s="128"/>
      <c r="BA6" s="128"/>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30"/>
      <c r="DJ6" s="129"/>
      <c r="DK6" s="129"/>
      <c r="DL6" s="129"/>
      <c r="DM6" s="129"/>
      <c r="DN6" s="129"/>
      <c r="DO6" s="129"/>
      <c r="DP6" s="129"/>
      <c r="DQ6" s="129"/>
      <c r="DR6" s="129"/>
      <c r="DS6" s="129"/>
      <c r="DT6" s="129"/>
      <c r="DU6" s="129"/>
      <c r="DV6" s="129"/>
      <c r="DW6" s="129"/>
      <c r="DX6" s="129"/>
    </row>
    <row r="7" spans="2:128" s="9" customFormat="1" ht="19.5" customHeight="1" x14ac:dyDescent="0.4">
      <c r="L7" s="112"/>
      <c r="M7" s="112"/>
      <c r="N7" s="112"/>
      <c r="O7" s="112"/>
      <c r="P7" s="112"/>
      <c r="AI7" s="117"/>
    </row>
    <row r="8" spans="2:128" s="9" customFormat="1" ht="32.25" customHeight="1" x14ac:dyDescent="0.4">
      <c r="C8" s="10" t="s">
        <v>48</v>
      </c>
      <c r="E8" s="230" t="str">
        <f>IF(OR(L13="入力要",L15="入力要",L16="入力要",L17="入力要",L18="入力要",L19="入力要",L22="入力要",L23="入力要",L24="入力要",L25="入力要",L26="入力要",L27="入力要",L28="入力要",L29="入力要",L31="入力要",L35="入力要",L36="入力要",L37="入力要",L38="入力要",L39="入力要",L40="入力要",L34="入力要"),"未入力の項目があります。確認してください。","")</f>
        <v/>
      </c>
      <c r="F8" s="230"/>
      <c r="G8" s="230"/>
      <c r="H8" s="230"/>
      <c r="I8" s="230"/>
      <c r="J8" s="230"/>
      <c r="K8" s="230"/>
      <c r="L8" s="77"/>
      <c r="M8" s="77"/>
      <c r="N8" s="14"/>
      <c r="O8" s="14"/>
      <c r="P8" s="14"/>
      <c r="Q8" s="14"/>
      <c r="R8" s="14"/>
      <c r="S8" s="14"/>
      <c r="AI8" s="117"/>
    </row>
    <row r="9" spans="2:128" s="9" customFormat="1" ht="11.25" customHeight="1" x14ac:dyDescent="0.4">
      <c r="C9" s="10"/>
      <c r="E9" s="12"/>
      <c r="F9" s="12"/>
      <c r="G9" s="12"/>
      <c r="H9" s="12"/>
      <c r="I9" s="12"/>
      <c r="J9" s="12"/>
      <c r="K9" s="12"/>
      <c r="L9" s="14"/>
      <c r="M9" s="14"/>
      <c r="N9" s="14"/>
      <c r="O9" s="14"/>
      <c r="P9" s="14"/>
      <c r="Q9" s="14"/>
      <c r="R9" s="14"/>
      <c r="S9" s="14"/>
      <c r="AI9" s="117"/>
    </row>
    <row r="10" spans="2:128" s="9" customFormat="1" ht="20.25" x14ac:dyDescent="0.4">
      <c r="C10" s="11" t="s">
        <v>144</v>
      </c>
      <c r="E10" s="12"/>
      <c r="F10" s="12"/>
      <c r="G10" s="12"/>
      <c r="H10" s="12"/>
      <c r="I10" s="187" t="s">
        <v>145</v>
      </c>
      <c r="J10" s="187"/>
      <c r="K10" s="85" t="s">
        <v>56</v>
      </c>
      <c r="M10" s="13"/>
      <c r="O10" s="14"/>
      <c r="P10" s="14"/>
      <c r="Q10" s="14"/>
      <c r="R10" s="14"/>
      <c r="S10" s="14"/>
      <c r="AI10" s="117"/>
    </row>
    <row r="11" spans="2:128" s="9" customFormat="1" ht="6" customHeight="1" x14ac:dyDescent="0.4">
      <c r="C11" s="15"/>
      <c r="E11" s="12"/>
      <c r="F11" s="12"/>
      <c r="G11" s="12"/>
      <c r="H11" s="12"/>
      <c r="I11" s="12"/>
      <c r="J11" s="12"/>
      <c r="K11" s="16"/>
      <c r="L11" s="15"/>
      <c r="M11" s="14"/>
      <c r="N11" s="14"/>
      <c r="O11" s="14"/>
      <c r="P11" s="14"/>
      <c r="Q11" s="14"/>
      <c r="R11" s="14"/>
      <c r="S11" s="14"/>
      <c r="AI11" s="117"/>
    </row>
    <row r="12" spans="2:128" ht="18.75" customHeight="1" x14ac:dyDescent="0.4">
      <c r="C12" s="18"/>
      <c r="D12" s="18"/>
      <c r="E12" s="18"/>
      <c r="F12" s="18"/>
      <c r="G12" s="18"/>
      <c r="H12" s="18"/>
      <c r="I12" s="18"/>
      <c r="J12" s="18"/>
      <c r="K12" s="18"/>
      <c r="L12" s="205" t="s">
        <v>55</v>
      </c>
      <c r="M12" s="203"/>
      <c r="N12" s="203" t="s">
        <v>54</v>
      </c>
      <c r="O12" s="203"/>
      <c r="P12" s="203"/>
      <c r="Q12" s="203"/>
      <c r="R12" s="203"/>
      <c r="S12" s="204"/>
    </row>
    <row r="13" spans="2:128" ht="18" customHeight="1" x14ac:dyDescent="0.4">
      <c r="C13" s="194" t="s">
        <v>9</v>
      </c>
      <c r="D13" s="194"/>
      <c r="E13" s="1">
        <v>2025</v>
      </c>
      <c r="F13" s="19" t="s">
        <v>34</v>
      </c>
      <c r="G13" s="2">
        <v>3</v>
      </c>
      <c r="H13" s="19" t="s">
        <v>33</v>
      </c>
      <c r="I13" s="2">
        <v>1</v>
      </c>
      <c r="J13" s="19" t="s">
        <v>32</v>
      </c>
      <c r="K13" s="20"/>
      <c r="L13" s="42" t="str">
        <f>IF(OR(E13="",G13="",I13=""),"入力要","")</f>
        <v/>
      </c>
      <c r="M13" s="21" t="s">
        <v>6</v>
      </c>
      <c r="N13" s="22" t="s">
        <v>57</v>
      </c>
      <c r="O13" s="23"/>
      <c r="P13" s="23"/>
      <c r="Q13" s="24"/>
      <c r="R13" s="24"/>
      <c r="S13" s="25"/>
      <c r="T13" s="9"/>
    </row>
    <row r="14" spans="2:128" s="112" customFormat="1" ht="5.0999999999999996" customHeight="1" x14ac:dyDescent="0.4">
      <c r="C14" s="107"/>
      <c r="D14" s="107"/>
      <c r="E14" s="108"/>
      <c r="F14" s="19"/>
      <c r="G14" s="108"/>
      <c r="H14" s="19"/>
      <c r="I14" s="108"/>
      <c r="J14" s="19"/>
      <c r="K14" s="109"/>
      <c r="L14" s="110"/>
      <c r="M14" s="111"/>
      <c r="N14" s="79"/>
      <c r="O14" s="23"/>
      <c r="P14" s="23"/>
      <c r="Q14" s="79"/>
      <c r="R14" s="79"/>
      <c r="S14" s="79"/>
      <c r="AI14" s="133"/>
    </row>
    <row r="15" spans="2:128" ht="18" customHeight="1" x14ac:dyDescent="0.4">
      <c r="B15" s="241" t="s">
        <v>209</v>
      </c>
      <c r="C15" s="194" t="s">
        <v>44</v>
      </c>
      <c r="D15" s="194"/>
      <c r="E15" s="188" t="s">
        <v>196</v>
      </c>
      <c r="F15" s="189"/>
      <c r="G15" s="189"/>
      <c r="H15" s="189"/>
      <c r="I15" s="189"/>
      <c r="J15" s="189"/>
      <c r="K15" s="190"/>
      <c r="L15" s="42" t="str">
        <f>IF(E15="","入力要","")</f>
        <v/>
      </c>
      <c r="M15" s="103" t="s">
        <v>6</v>
      </c>
      <c r="N15" s="22" t="s">
        <v>4</v>
      </c>
      <c r="O15" s="23"/>
      <c r="P15" s="23"/>
      <c r="Q15" s="24"/>
      <c r="R15" s="24"/>
      <c r="S15" s="25"/>
      <c r="T15" s="9"/>
    </row>
    <row r="16" spans="2:128" ht="18" customHeight="1" x14ac:dyDescent="0.4">
      <c r="B16" s="242"/>
      <c r="C16" s="194" t="s">
        <v>47</v>
      </c>
      <c r="D16" s="194"/>
      <c r="E16" s="380" t="s">
        <v>197</v>
      </c>
      <c r="F16" s="381"/>
      <c r="G16" s="381"/>
      <c r="H16" s="381"/>
      <c r="I16" s="381"/>
      <c r="J16" s="381"/>
      <c r="K16" s="382"/>
      <c r="L16" s="42" t="str">
        <f>IF(E16="","入力要","")</f>
        <v/>
      </c>
      <c r="M16" s="103" t="s">
        <v>6</v>
      </c>
      <c r="N16" s="22" t="s">
        <v>4</v>
      </c>
      <c r="O16" s="23"/>
      <c r="P16" s="23"/>
      <c r="Q16" s="24"/>
      <c r="R16" s="24"/>
      <c r="S16" s="25"/>
      <c r="T16" s="9"/>
    </row>
    <row r="17" spans="2:20" ht="18" customHeight="1" x14ac:dyDescent="0.4">
      <c r="B17" s="242"/>
      <c r="C17" s="194" t="s">
        <v>10</v>
      </c>
      <c r="D17" s="194"/>
      <c r="E17" s="380" t="s">
        <v>198</v>
      </c>
      <c r="F17" s="381"/>
      <c r="G17" s="381"/>
      <c r="H17" s="381"/>
      <c r="I17" s="381"/>
      <c r="J17" s="381"/>
      <c r="K17" s="382"/>
      <c r="L17" s="42" t="str">
        <f>IF(E17="","入力要","")</f>
        <v/>
      </c>
      <c r="M17" s="103" t="s">
        <v>6</v>
      </c>
      <c r="N17" s="22" t="s">
        <v>4</v>
      </c>
      <c r="O17" s="23"/>
      <c r="P17" s="23"/>
      <c r="Q17" s="24"/>
      <c r="R17" s="24"/>
      <c r="S17" s="25"/>
      <c r="T17" s="9"/>
    </row>
    <row r="18" spans="2:20" ht="18" customHeight="1" x14ac:dyDescent="0.4">
      <c r="B18" s="242"/>
      <c r="C18" s="194" t="s">
        <v>45</v>
      </c>
      <c r="D18" s="171" t="s">
        <v>26</v>
      </c>
      <c r="E18" s="380" t="s">
        <v>199</v>
      </c>
      <c r="F18" s="381"/>
      <c r="G18" s="381"/>
      <c r="H18" s="381"/>
      <c r="I18" s="381"/>
      <c r="J18" s="381"/>
      <c r="K18" s="382"/>
      <c r="L18" s="42" t="str">
        <f>IF(E18="","入力要","")</f>
        <v/>
      </c>
      <c r="M18" s="103" t="s">
        <v>6</v>
      </c>
      <c r="N18" s="22" t="s">
        <v>4</v>
      </c>
      <c r="O18" s="23"/>
      <c r="P18" s="23"/>
      <c r="Q18" s="24"/>
      <c r="R18" s="24"/>
      <c r="S18" s="25"/>
      <c r="T18" s="9"/>
    </row>
    <row r="19" spans="2:20" ht="18" customHeight="1" x14ac:dyDescent="0.4">
      <c r="B19" s="242"/>
      <c r="C19" s="194"/>
      <c r="D19" s="171" t="s">
        <v>27</v>
      </c>
      <c r="E19" s="3" t="s">
        <v>154</v>
      </c>
      <c r="F19" s="26" t="s">
        <v>30</v>
      </c>
      <c r="G19" s="4" t="s">
        <v>156</v>
      </c>
      <c r="H19" s="26" t="s">
        <v>30</v>
      </c>
      <c r="I19" s="4" t="s">
        <v>157</v>
      </c>
      <c r="J19" s="26"/>
      <c r="K19" s="27"/>
      <c r="L19" s="42" t="str">
        <f>IF(OR(E19="",G19="",I19=""),"入力要","")</f>
        <v/>
      </c>
      <c r="M19" s="103" t="s">
        <v>6</v>
      </c>
      <c r="N19" s="22" t="s">
        <v>4</v>
      </c>
      <c r="O19" s="23"/>
      <c r="P19" s="23"/>
      <c r="Q19" s="24"/>
      <c r="R19" s="24"/>
      <c r="S19" s="25"/>
      <c r="T19" s="9"/>
    </row>
    <row r="20" spans="2:20" ht="18" customHeight="1" x14ac:dyDescent="0.4">
      <c r="B20" s="243"/>
      <c r="C20" s="194"/>
      <c r="D20" s="171" t="s">
        <v>28</v>
      </c>
      <c r="E20" s="191" t="s">
        <v>158</v>
      </c>
      <c r="F20" s="192"/>
      <c r="G20" s="192"/>
      <c r="H20" s="192"/>
      <c r="I20" s="192"/>
      <c r="J20" s="192"/>
      <c r="K20" s="193"/>
      <c r="L20" s="42"/>
      <c r="M20" s="103"/>
      <c r="N20" s="22" t="s">
        <v>4</v>
      </c>
      <c r="O20" s="23"/>
      <c r="P20" s="23"/>
      <c r="Q20" s="24"/>
      <c r="R20" s="24"/>
      <c r="S20" s="25"/>
      <c r="T20" s="9"/>
    </row>
    <row r="21" spans="2:20" ht="5.0999999999999996" customHeight="1" x14ac:dyDescent="0.4">
      <c r="C21" s="18"/>
      <c r="D21" s="18"/>
      <c r="E21" s="18"/>
      <c r="F21" s="18"/>
      <c r="G21" s="18"/>
      <c r="H21" s="18"/>
      <c r="I21" s="18"/>
      <c r="J21" s="18"/>
      <c r="K21" s="18"/>
      <c r="L21" s="43"/>
      <c r="M21" s="28"/>
      <c r="N21" s="29"/>
      <c r="O21" s="30"/>
      <c r="P21" s="30"/>
      <c r="Q21" s="9"/>
      <c r="R21" s="9"/>
      <c r="S21" s="31"/>
      <c r="T21" s="9"/>
    </row>
    <row r="22" spans="2:20" ht="18" customHeight="1" x14ac:dyDescent="0.4">
      <c r="B22" s="241" t="s">
        <v>210</v>
      </c>
      <c r="C22" s="194" t="s">
        <v>44</v>
      </c>
      <c r="D22" s="194"/>
      <c r="E22" s="188" t="s">
        <v>159</v>
      </c>
      <c r="F22" s="189"/>
      <c r="G22" s="189"/>
      <c r="H22" s="189"/>
      <c r="I22" s="189"/>
      <c r="J22" s="189"/>
      <c r="K22" s="190"/>
      <c r="L22" s="42" t="str">
        <f>IF(E22="","入力要","")</f>
        <v/>
      </c>
      <c r="M22" s="103" t="s">
        <v>6</v>
      </c>
      <c r="N22" s="22" t="s">
        <v>4</v>
      </c>
      <c r="O22" s="23"/>
      <c r="P22" s="23"/>
      <c r="Q22" s="24"/>
      <c r="R22" s="24"/>
      <c r="S22" s="25"/>
      <c r="T22" s="9"/>
    </row>
    <row r="23" spans="2:20" ht="18" customHeight="1" x14ac:dyDescent="0.4">
      <c r="B23" s="242"/>
      <c r="C23" s="194" t="s">
        <v>47</v>
      </c>
      <c r="D23" s="194"/>
      <c r="E23" s="380" t="s">
        <v>160</v>
      </c>
      <c r="F23" s="381"/>
      <c r="G23" s="381"/>
      <c r="H23" s="381"/>
      <c r="I23" s="381"/>
      <c r="J23" s="381"/>
      <c r="K23" s="382"/>
      <c r="L23" s="42" t="str">
        <f>IF(E23="","入力要","")</f>
        <v/>
      </c>
      <c r="M23" s="103" t="s">
        <v>6</v>
      </c>
      <c r="N23" s="22" t="s">
        <v>4</v>
      </c>
      <c r="O23" s="23"/>
      <c r="P23" s="23"/>
      <c r="Q23" s="24"/>
      <c r="R23" s="24"/>
      <c r="S23" s="25"/>
      <c r="T23" s="9"/>
    </row>
    <row r="24" spans="2:20" ht="18" customHeight="1" x14ac:dyDescent="0.4">
      <c r="B24" s="242"/>
      <c r="C24" s="194" t="s">
        <v>10</v>
      </c>
      <c r="D24" s="194"/>
      <c r="E24" s="380" t="s">
        <v>161</v>
      </c>
      <c r="F24" s="381"/>
      <c r="G24" s="381"/>
      <c r="H24" s="381"/>
      <c r="I24" s="381"/>
      <c r="J24" s="381"/>
      <c r="K24" s="382"/>
      <c r="L24" s="42" t="str">
        <f>IF(E24="","入力要","")</f>
        <v/>
      </c>
      <c r="M24" s="103" t="s">
        <v>6</v>
      </c>
      <c r="N24" s="22" t="s">
        <v>4</v>
      </c>
      <c r="O24" s="23"/>
      <c r="P24" s="23"/>
      <c r="Q24" s="24"/>
      <c r="R24" s="24"/>
      <c r="S24" s="25"/>
      <c r="T24" s="9"/>
    </row>
    <row r="25" spans="2:20" ht="18" customHeight="1" x14ac:dyDescent="0.4">
      <c r="B25" s="242"/>
      <c r="C25" s="194" t="s">
        <v>45</v>
      </c>
      <c r="D25" s="171" t="s">
        <v>26</v>
      </c>
      <c r="E25" s="380" t="s">
        <v>162</v>
      </c>
      <c r="F25" s="381"/>
      <c r="G25" s="381"/>
      <c r="H25" s="381"/>
      <c r="I25" s="381"/>
      <c r="J25" s="381"/>
      <c r="K25" s="382"/>
      <c r="L25" s="42" t="str">
        <f>IF(E25="","入力要","")</f>
        <v/>
      </c>
      <c r="M25" s="103" t="s">
        <v>6</v>
      </c>
      <c r="N25" s="22" t="s">
        <v>4</v>
      </c>
      <c r="O25" s="23"/>
      <c r="P25" s="23"/>
      <c r="Q25" s="24"/>
      <c r="R25" s="24"/>
      <c r="S25" s="25"/>
      <c r="T25" s="9"/>
    </row>
    <row r="26" spans="2:20" ht="18" customHeight="1" x14ac:dyDescent="0.4">
      <c r="B26" s="242"/>
      <c r="C26" s="194"/>
      <c r="D26" s="171" t="s">
        <v>27</v>
      </c>
      <c r="E26" s="3" t="s">
        <v>163</v>
      </c>
      <c r="F26" s="26" t="s">
        <v>30</v>
      </c>
      <c r="G26" s="4" t="s">
        <v>164</v>
      </c>
      <c r="H26" s="26" t="s">
        <v>30</v>
      </c>
      <c r="I26" s="4" t="s">
        <v>155</v>
      </c>
      <c r="J26" s="26"/>
      <c r="K26" s="27"/>
      <c r="L26" s="42" t="str">
        <f>IF(OR(E26="",G26="",I26=""),"入力要","")</f>
        <v/>
      </c>
      <c r="M26" s="103" t="s">
        <v>6</v>
      </c>
      <c r="N26" s="22" t="s">
        <v>4</v>
      </c>
      <c r="O26" s="23"/>
      <c r="P26" s="23"/>
      <c r="Q26" s="24"/>
      <c r="R26" s="24"/>
      <c r="S26" s="25"/>
      <c r="T26" s="9"/>
    </row>
    <row r="27" spans="2:20" ht="18" customHeight="1" x14ac:dyDescent="0.4">
      <c r="B27" s="242"/>
      <c r="C27" s="194"/>
      <c r="D27" s="171" t="s">
        <v>28</v>
      </c>
      <c r="E27" s="195" t="s">
        <v>165</v>
      </c>
      <c r="F27" s="195"/>
      <c r="G27" s="195"/>
      <c r="H27" s="195"/>
      <c r="I27" s="195"/>
      <c r="J27" s="195"/>
      <c r="K27" s="195"/>
      <c r="L27" s="42" t="str">
        <f>IF(E27="","入力要","")</f>
        <v/>
      </c>
      <c r="M27" s="103" t="s">
        <v>6</v>
      </c>
      <c r="N27" s="22" t="s">
        <v>4</v>
      </c>
      <c r="O27" s="23"/>
      <c r="P27" s="23"/>
      <c r="Q27" s="24"/>
      <c r="R27" s="24"/>
      <c r="S27" s="25"/>
      <c r="T27" s="9"/>
    </row>
    <row r="28" spans="2:20" ht="18" customHeight="1" x14ac:dyDescent="0.4">
      <c r="B28" s="242"/>
      <c r="C28" s="184" t="s">
        <v>29</v>
      </c>
      <c r="D28" s="174" t="s">
        <v>7</v>
      </c>
      <c r="E28" s="90" t="s">
        <v>166</v>
      </c>
      <c r="F28" s="32" t="s">
        <v>12</v>
      </c>
      <c r="G28" s="91" t="s">
        <v>167</v>
      </c>
      <c r="H28" s="33"/>
      <c r="I28" s="33"/>
      <c r="J28" s="33"/>
      <c r="K28" s="34"/>
      <c r="L28" s="44" t="str">
        <f>IF(OR(E28="",G28=""),"入力要","")</f>
        <v/>
      </c>
      <c r="M28" s="103" t="s">
        <v>6</v>
      </c>
      <c r="N28" s="22" t="s">
        <v>4</v>
      </c>
      <c r="O28" s="23"/>
      <c r="P28" s="23"/>
      <c r="Q28" s="24"/>
      <c r="R28" s="24"/>
      <c r="S28" s="25"/>
      <c r="T28" s="9"/>
    </row>
    <row r="29" spans="2:20" ht="36" customHeight="1" x14ac:dyDescent="0.4">
      <c r="B29" s="242"/>
      <c r="C29" s="185"/>
      <c r="D29" s="35" t="s">
        <v>8</v>
      </c>
      <c r="E29" s="183" t="s">
        <v>168</v>
      </c>
      <c r="F29" s="183"/>
      <c r="G29" s="183"/>
      <c r="H29" s="183"/>
      <c r="I29" s="183"/>
      <c r="J29" s="183"/>
      <c r="K29" s="183"/>
      <c r="L29" s="44" t="str">
        <f>IF(E29="","入力要","")</f>
        <v/>
      </c>
      <c r="M29" s="103" t="s">
        <v>6</v>
      </c>
      <c r="N29" s="22" t="s">
        <v>4</v>
      </c>
      <c r="O29" s="23"/>
      <c r="P29" s="23"/>
      <c r="Q29" s="24"/>
      <c r="R29" s="24"/>
      <c r="S29" s="25"/>
      <c r="T29" s="9"/>
    </row>
    <row r="30" spans="2:20" ht="36" customHeight="1" x14ac:dyDescent="0.4">
      <c r="B30" s="242"/>
      <c r="C30" s="185"/>
      <c r="D30" s="172" t="s">
        <v>190</v>
      </c>
      <c r="E30" s="249" t="s">
        <v>191</v>
      </c>
      <c r="F30" s="250"/>
      <c r="G30" s="250"/>
      <c r="H30" s="250"/>
      <c r="I30" s="250"/>
      <c r="J30" s="250"/>
      <c r="K30" s="251"/>
      <c r="L30" s="44"/>
      <c r="M30" s="103"/>
      <c r="N30" s="22" t="s">
        <v>4</v>
      </c>
      <c r="O30" s="23"/>
      <c r="P30" s="23"/>
      <c r="Q30" s="24"/>
      <c r="R30" s="24"/>
      <c r="S30" s="25"/>
      <c r="T30" s="9"/>
    </row>
    <row r="31" spans="2:20" ht="18" customHeight="1" x14ac:dyDescent="0.4">
      <c r="B31" s="242"/>
      <c r="C31" s="186"/>
      <c r="D31" s="173" t="s">
        <v>27</v>
      </c>
      <c r="E31" s="5" t="s">
        <v>169</v>
      </c>
      <c r="F31" s="36" t="s">
        <v>30</v>
      </c>
      <c r="G31" s="6" t="s">
        <v>170</v>
      </c>
      <c r="H31" s="36" t="s">
        <v>30</v>
      </c>
      <c r="I31" s="6" t="s">
        <v>171</v>
      </c>
      <c r="J31" s="36"/>
      <c r="K31" s="37"/>
      <c r="L31" s="44" t="str">
        <f>IF(OR(E31="",G31="",I31=""),"入力要","")</f>
        <v/>
      </c>
      <c r="M31" s="103" t="s">
        <v>6</v>
      </c>
      <c r="N31" s="22" t="s">
        <v>4</v>
      </c>
      <c r="O31" s="23"/>
      <c r="P31" s="23"/>
      <c r="Q31" s="24"/>
      <c r="R31" s="24"/>
      <c r="S31" s="25"/>
      <c r="T31" s="9"/>
    </row>
    <row r="32" spans="2:20" ht="18" customHeight="1" x14ac:dyDescent="0.4">
      <c r="B32" s="242"/>
      <c r="C32" s="240" t="s">
        <v>49</v>
      </c>
      <c r="D32" s="38" t="s">
        <v>50</v>
      </c>
      <c r="E32" s="231">
        <v>1234567890</v>
      </c>
      <c r="F32" s="232"/>
      <c r="G32" s="232"/>
      <c r="H32" s="232"/>
      <c r="I32" s="232"/>
      <c r="J32" s="232"/>
      <c r="K32" s="233"/>
      <c r="L32" s="45"/>
      <c r="M32" s="103"/>
      <c r="N32" s="22" t="s">
        <v>185</v>
      </c>
      <c r="O32" s="23"/>
      <c r="P32" s="23"/>
      <c r="Q32" s="24"/>
      <c r="R32" s="24"/>
      <c r="S32" s="25"/>
      <c r="T32" s="9"/>
    </row>
    <row r="33" spans="2:35" ht="18" customHeight="1" x14ac:dyDescent="0.4">
      <c r="B33" s="242"/>
      <c r="C33" s="186"/>
      <c r="D33" s="173" t="s">
        <v>51</v>
      </c>
      <c r="E33" s="222"/>
      <c r="F33" s="223"/>
      <c r="G33" s="223"/>
      <c r="H33" s="223"/>
      <c r="I33" s="223"/>
      <c r="J33" s="223"/>
      <c r="K33" s="224"/>
      <c r="L33" s="46"/>
      <c r="M33" s="103"/>
      <c r="N33" s="22" t="s">
        <v>186</v>
      </c>
      <c r="O33" s="23"/>
      <c r="P33" s="23"/>
      <c r="Q33" s="24"/>
      <c r="R33" s="24"/>
      <c r="S33" s="25"/>
      <c r="T33" s="9"/>
    </row>
    <row r="34" spans="2:35" ht="18" customHeight="1" x14ac:dyDescent="0.4">
      <c r="B34" s="242"/>
      <c r="C34" s="225" t="s">
        <v>25</v>
      </c>
      <c r="D34" s="226"/>
      <c r="E34" s="219" t="s">
        <v>202</v>
      </c>
      <c r="F34" s="220"/>
      <c r="G34" s="220"/>
      <c r="H34" s="220"/>
      <c r="I34" s="220"/>
      <c r="J34" s="220"/>
      <c r="K34" s="221"/>
      <c r="L34" s="42" t="str">
        <f>IF(E34="","入力要","")</f>
        <v/>
      </c>
      <c r="M34" s="103" t="s">
        <v>6</v>
      </c>
      <c r="N34" s="22" t="s">
        <v>187</v>
      </c>
      <c r="O34" s="23"/>
      <c r="P34" s="23"/>
      <c r="Q34" s="24"/>
      <c r="R34" s="24"/>
      <c r="S34" s="25"/>
      <c r="T34" s="9"/>
    </row>
    <row r="35" spans="2:35" ht="18" customHeight="1" x14ac:dyDescent="0.4">
      <c r="B35" s="242"/>
      <c r="C35" s="225" t="s">
        <v>0</v>
      </c>
      <c r="D35" s="226"/>
      <c r="E35" s="227" t="s">
        <v>172</v>
      </c>
      <c r="F35" s="228"/>
      <c r="G35" s="228"/>
      <c r="H35" s="228"/>
      <c r="I35" s="228"/>
      <c r="J35" s="228"/>
      <c r="K35" s="229"/>
      <c r="L35" s="42" t="str">
        <f>IF(E35="","入力要","")</f>
        <v/>
      </c>
      <c r="M35" s="103" t="s">
        <v>6</v>
      </c>
      <c r="N35" s="22" t="s">
        <v>52</v>
      </c>
      <c r="O35" s="23"/>
      <c r="P35" s="23"/>
      <c r="Q35" s="24"/>
      <c r="R35" s="24"/>
      <c r="S35" s="25"/>
      <c r="T35" s="9"/>
    </row>
    <row r="36" spans="2:35" ht="18" customHeight="1" x14ac:dyDescent="0.4">
      <c r="B36" s="242"/>
      <c r="C36" s="225" t="s">
        <v>149</v>
      </c>
      <c r="D36" s="226"/>
      <c r="E36" s="1">
        <v>2025</v>
      </c>
      <c r="F36" s="19" t="s">
        <v>34</v>
      </c>
      <c r="G36" s="2">
        <v>4</v>
      </c>
      <c r="H36" s="19" t="s">
        <v>33</v>
      </c>
      <c r="I36" s="2">
        <v>1</v>
      </c>
      <c r="J36" s="19" t="s">
        <v>32</v>
      </c>
      <c r="K36" s="20"/>
      <c r="L36" s="44" t="str">
        <f>IF(OR(E36="",G36="",I36=""),"入力要","")</f>
        <v/>
      </c>
      <c r="M36" s="103" t="s">
        <v>6</v>
      </c>
      <c r="N36" s="22" t="s">
        <v>57</v>
      </c>
      <c r="O36" s="23"/>
      <c r="P36" s="23"/>
      <c r="Q36" s="24"/>
      <c r="R36" s="24"/>
      <c r="S36" s="25"/>
      <c r="T36" s="9"/>
      <c r="U36" s="9"/>
      <c r="V36" s="9"/>
      <c r="W36" s="9"/>
      <c r="X36" s="9"/>
      <c r="Y36" s="9"/>
      <c r="Z36" s="9"/>
      <c r="AA36" s="9"/>
      <c r="AB36" s="9"/>
      <c r="AC36" s="9"/>
      <c r="AD36" s="9"/>
      <c r="AE36" s="9"/>
      <c r="AF36" s="9"/>
      <c r="AG36" s="9"/>
      <c r="AH36" s="9"/>
    </row>
    <row r="37" spans="2:35" ht="18" customHeight="1" x14ac:dyDescent="0.4">
      <c r="B37" s="242"/>
      <c r="C37" s="194" t="s">
        <v>5</v>
      </c>
      <c r="D37" s="194"/>
      <c r="E37" s="227" t="s">
        <v>173</v>
      </c>
      <c r="F37" s="228"/>
      <c r="G37" s="228"/>
      <c r="H37" s="228"/>
      <c r="I37" s="228"/>
      <c r="J37" s="228"/>
      <c r="K37" s="229"/>
      <c r="L37" s="42" t="str">
        <f>IF(E37="","入力要","")</f>
        <v/>
      </c>
      <c r="M37" s="103" t="s">
        <v>6</v>
      </c>
      <c r="N37" s="22" t="s">
        <v>53</v>
      </c>
      <c r="O37" s="23"/>
      <c r="P37" s="23"/>
      <c r="Q37" s="24"/>
      <c r="R37" s="24"/>
      <c r="S37" s="25"/>
      <c r="T37" s="9"/>
      <c r="U37" s="9"/>
      <c r="V37" s="9"/>
      <c r="W37" s="9"/>
      <c r="X37" s="9"/>
      <c r="Y37" s="9"/>
      <c r="Z37" s="9"/>
      <c r="AA37" s="9"/>
      <c r="AB37" s="9"/>
      <c r="AC37" s="9"/>
      <c r="AD37" s="9"/>
      <c r="AE37" s="9"/>
      <c r="AF37" s="9"/>
      <c r="AG37" s="9"/>
      <c r="AH37" s="9"/>
    </row>
    <row r="38" spans="2:35" ht="18" customHeight="1" x14ac:dyDescent="0.4">
      <c r="B38" s="242"/>
      <c r="C38" s="240" t="s">
        <v>42</v>
      </c>
      <c r="D38" s="171" t="s">
        <v>43</v>
      </c>
      <c r="E38" s="227" t="s">
        <v>174</v>
      </c>
      <c r="F38" s="228"/>
      <c r="G38" s="228"/>
      <c r="H38" s="228"/>
      <c r="I38" s="228"/>
      <c r="J38" s="228"/>
      <c r="K38" s="229"/>
      <c r="L38" s="42" t="str">
        <f>IF(E38="","入力要","")</f>
        <v/>
      </c>
      <c r="M38" s="103" t="s">
        <v>6</v>
      </c>
      <c r="N38" s="22" t="s">
        <v>53</v>
      </c>
      <c r="O38" s="23"/>
      <c r="P38" s="23"/>
      <c r="Q38" s="24"/>
      <c r="R38" s="24"/>
      <c r="S38" s="25"/>
      <c r="T38" s="9"/>
    </row>
    <row r="39" spans="2:35" ht="18" customHeight="1" x14ac:dyDescent="0.4">
      <c r="B39" s="242"/>
      <c r="C39" s="247"/>
      <c r="D39" s="171" t="s">
        <v>7</v>
      </c>
      <c r="E39" s="3" t="s">
        <v>178</v>
      </c>
      <c r="F39" s="39" t="s">
        <v>12</v>
      </c>
      <c r="G39" s="4" t="s">
        <v>179</v>
      </c>
      <c r="H39" s="40"/>
      <c r="I39" s="40"/>
      <c r="J39" s="40"/>
      <c r="K39" s="41"/>
      <c r="L39" s="175" t="str">
        <f>IF(AND(E39="",M39="〇"),"入力要","")</f>
        <v/>
      </c>
      <c r="M39" s="176" t="str">
        <f>IF(E38="その他住所","〇","")</f>
        <v>〇</v>
      </c>
      <c r="N39" s="206" t="s">
        <v>60</v>
      </c>
      <c r="O39" s="207"/>
      <c r="P39" s="207"/>
      <c r="Q39" s="207"/>
      <c r="R39" s="207"/>
      <c r="S39" s="208"/>
      <c r="T39" s="9"/>
    </row>
    <row r="40" spans="2:35" ht="18" customHeight="1" x14ac:dyDescent="0.4">
      <c r="B40" s="242"/>
      <c r="C40" s="247"/>
      <c r="D40" s="35" t="s">
        <v>8</v>
      </c>
      <c r="E40" s="249" t="s">
        <v>180</v>
      </c>
      <c r="F40" s="250"/>
      <c r="G40" s="250"/>
      <c r="H40" s="250"/>
      <c r="I40" s="250"/>
      <c r="J40" s="250"/>
      <c r="K40" s="251"/>
      <c r="L40" s="177" t="str">
        <f>IF(AND(E40="",M40="〇"),"入力要","")</f>
        <v/>
      </c>
      <c r="M40" s="178" t="str">
        <f>IF(E38="その他住所","〇","")</f>
        <v>〇</v>
      </c>
      <c r="N40" s="209"/>
      <c r="O40" s="210"/>
      <c r="P40" s="210"/>
      <c r="Q40" s="210"/>
      <c r="R40" s="210"/>
      <c r="S40" s="211"/>
      <c r="T40" s="9"/>
    </row>
    <row r="41" spans="2:35" ht="18" customHeight="1" x14ac:dyDescent="0.4">
      <c r="B41" s="242"/>
      <c r="C41" s="247"/>
      <c r="D41" s="172" t="s">
        <v>190</v>
      </c>
      <c r="E41" s="249" t="s">
        <v>191</v>
      </c>
      <c r="F41" s="250"/>
      <c r="G41" s="250"/>
      <c r="H41" s="250"/>
      <c r="I41" s="250"/>
      <c r="J41" s="250"/>
      <c r="K41" s="251"/>
      <c r="L41" s="177"/>
      <c r="M41" s="178"/>
      <c r="N41" s="209"/>
      <c r="O41" s="210"/>
      <c r="P41" s="210"/>
      <c r="Q41" s="210"/>
      <c r="R41" s="210"/>
      <c r="S41" s="211"/>
      <c r="T41" s="9"/>
    </row>
    <row r="42" spans="2:35" ht="18" customHeight="1" x14ac:dyDescent="0.4">
      <c r="B42" s="243"/>
      <c r="C42" s="248"/>
      <c r="D42" s="171" t="s">
        <v>27</v>
      </c>
      <c r="E42" s="3" t="s">
        <v>170</v>
      </c>
      <c r="F42" s="26" t="s">
        <v>30</v>
      </c>
      <c r="G42" s="4" t="s">
        <v>181</v>
      </c>
      <c r="H42" s="26" t="s">
        <v>30</v>
      </c>
      <c r="I42" s="4" t="s">
        <v>182</v>
      </c>
      <c r="J42" s="26"/>
      <c r="K42" s="27"/>
      <c r="L42" s="47"/>
      <c r="M42" s="179"/>
      <c r="N42" s="212"/>
      <c r="O42" s="213"/>
      <c r="P42" s="213"/>
      <c r="Q42" s="213"/>
      <c r="R42" s="213"/>
      <c r="S42" s="214"/>
      <c r="T42" s="9"/>
    </row>
    <row r="43" spans="2:35" x14ac:dyDescent="0.4">
      <c r="P43" s="18"/>
      <c r="Q43" s="112"/>
    </row>
    <row r="44" spans="2:35" ht="31.5" customHeight="1" x14ac:dyDescent="0.4">
      <c r="E44" s="230" t="str">
        <f>IF(OR(L13="入力要",L15="入力要",L16="入力要",L17="入力要",L18="入力要",L19="入力要",L22="入力要",L23="入力要",L24="入力要",L25="入力要",L26="入力要",L27="入力要",L28="入力要",L29="入力要",L31="入力要",L35="入力要",L36="入力要",L37="入力要",L38="入力要",L39="入力要",L40="入力要",L34="入力要"),"未入力の項目があります。確認してください。","")</f>
        <v/>
      </c>
      <c r="F44" s="230"/>
      <c r="G44" s="230"/>
      <c r="H44" s="230"/>
      <c r="I44" s="230"/>
      <c r="J44" s="230"/>
      <c r="K44" s="230"/>
      <c r="L44" s="77"/>
      <c r="M44" s="77"/>
      <c r="P44" s="18"/>
      <c r="Q44" s="112"/>
    </row>
    <row r="45" spans="2:35" ht="20.100000000000001" customHeight="1" x14ac:dyDescent="0.4">
      <c r="E45" s="134"/>
      <c r="F45" s="134"/>
      <c r="G45" s="134"/>
      <c r="H45" s="134"/>
      <c r="I45" s="134"/>
      <c r="J45" s="134"/>
      <c r="K45" s="134"/>
      <c r="L45" s="77"/>
      <c r="M45" s="77"/>
      <c r="P45" s="18"/>
      <c r="Q45" s="112"/>
    </row>
    <row r="46" spans="2:35" ht="20.100000000000001" customHeight="1" thickBot="1" x14ac:dyDescent="0.45">
      <c r="B46" s="135"/>
      <c r="C46" s="135"/>
      <c r="D46" s="135"/>
      <c r="E46" s="135"/>
      <c r="F46" s="135"/>
      <c r="G46" s="135"/>
      <c r="H46" s="135"/>
      <c r="I46" s="135"/>
      <c r="J46" s="135"/>
      <c r="K46" s="135"/>
      <c r="L46" s="136"/>
      <c r="M46" s="136"/>
      <c r="N46" s="136"/>
      <c r="O46" s="136"/>
      <c r="P46" s="136"/>
      <c r="Q46" s="136"/>
      <c r="R46" s="135"/>
      <c r="S46" s="135"/>
      <c r="T46" s="135"/>
      <c r="U46" s="9"/>
    </row>
    <row r="47" spans="2:35" s="9" customFormat="1" ht="32.25" customHeight="1" x14ac:dyDescent="0.4">
      <c r="C47" s="10" t="s">
        <v>58</v>
      </c>
      <c r="E47" s="77"/>
      <c r="F47" s="77"/>
      <c r="G47" s="77"/>
      <c r="H47" s="77"/>
      <c r="I47" s="77"/>
      <c r="J47" s="77"/>
      <c r="K47" s="77"/>
      <c r="L47" s="14"/>
      <c r="M47" s="14"/>
      <c r="N47" s="14"/>
      <c r="O47" s="14"/>
      <c r="P47" s="14"/>
      <c r="Q47" s="14"/>
      <c r="R47" s="14"/>
      <c r="S47" s="14"/>
      <c r="AI47" s="117"/>
    </row>
    <row r="48" spans="2:35" s="9" customFormat="1" ht="15" customHeight="1" x14ac:dyDescent="0.4">
      <c r="C48" s="78" t="s">
        <v>139</v>
      </c>
      <c r="D48" s="80"/>
      <c r="E48" s="77"/>
      <c r="F48" s="77"/>
      <c r="G48" s="77"/>
      <c r="H48" s="77"/>
      <c r="I48" s="77"/>
      <c r="J48" s="77"/>
      <c r="K48" s="77"/>
      <c r="L48" s="14"/>
      <c r="M48" s="14"/>
      <c r="N48" s="14"/>
      <c r="O48" s="14"/>
      <c r="P48" s="14"/>
      <c r="Q48" s="14"/>
      <c r="R48" s="14"/>
      <c r="S48" s="14"/>
      <c r="AI48" s="117"/>
    </row>
    <row r="49" spans="3:35" s="9" customFormat="1" ht="12" customHeight="1" x14ac:dyDescent="0.4">
      <c r="C49" s="10"/>
      <c r="E49" s="12"/>
      <c r="F49" s="12"/>
      <c r="G49" s="12"/>
      <c r="H49" s="12"/>
      <c r="I49" s="12"/>
      <c r="J49" s="12"/>
      <c r="K49" s="12"/>
      <c r="L49" s="14"/>
      <c r="M49" s="14"/>
      <c r="N49" s="14"/>
      <c r="O49" s="14"/>
      <c r="P49" s="14"/>
      <c r="Q49" s="14"/>
      <c r="R49" s="14"/>
      <c r="S49" s="14"/>
      <c r="AI49" s="117"/>
    </row>
    <row r="50" spans="3:35" ht="28.5" customHeight="1" x14ac:dyDescent="0.4">
      <c r="C50" s="234" t="s">
        <v>61</v>
      </c>
      <c r="D50" s="235"/>
      <c r="E50" s="236"/>
      <c r="F50" s="237"/>
      <c r="G50" s="238" t="s">
        <v>184</v>
      </c>
      <c r="H50" s="239"/>
      <c r="I50" s="239"/>
      <c r="J50" s="239"/>
      <c r="K50" s="239"/>
      <c r="L50" s="239"/>
      <c r="M50" s="239"/>
      <c r="N50" s="239"/>
      <c r="O50" s="239"/>
      <c r="P50" s="239"/>
      <c r="Q50" s="112"/>
    </row>
    <row r="51" spans="3:35" x14ac:dyDescent="0.4">
      <c r="P51" s="18"/>
      <c r="Q51" s="112"/>
    </row>
    <row r="52" spans="3:35" x14ac:dyDescent="0.4">
      <c r="P52" s="18"/>
      <c r="Q52" s="112"/>
    </row>
    <row r="53" spans="3:35" x14ac:dyDescent="0.4">
      <c r="P53" s="18"/>
      <c r="Q53" s="112"/>
    </row>
    <row r="54" spans="3:35" x14ac:dyDescent="0.4">
      <c r="P54" s="18"/>
      <c r="Q54" s="112"/>
    </row>
    <row r="55" spans="3:35" x14ac:dyDescent="0.4">
      <c r="P55" s="18"/>
      <c r="Q55" s="112"/>
    </row>
    <row r="56" spans="3:35" x14ac:dyDescent="0.4">
      <c r="P56" s="18"/>
      <c r="Q56" s="112"/>
    </row>
    <row r="57" spans="3:35" x14ac:dyDescent="0.4">
      <c r="P57" s="18"/>
      <c r="Q57" s="112"/>
    </row>
    <row r="58" spans="3:35" x14ac:dyDescent="0.4">
      <c r="P58" s="18"/>
      <c r="Q58" s="112"/>
    </row>
    <row r="59" spans="3:35" x14ac:dyDescent="0.4">
      <c r="P59" s="18"/>
      <c r="Q59" s="112"/>
    </row>
    <row r="60" spans="3:35" x14ac:dyDescent="0.4">
      <c r="P60" s="18"/>
      <c r="Q60" s="112"/>
    </row>
    <row r="61" spans="3:35" x14ac:dyDescent="0.4">
      <c r="P61" s="18"/>
      <c r="Q61" s="112"/>
    </row>
    <row r="62" spans="3:35" x14ac:dyDescent="0.4">
      <c r="P62" s="18"/>
      <c r="Q62" s="112"/>
    </row>
    <row r="63" spans="3:35" x14ac:dyDescent="0.4">
      <c r="P63" s="18"/>
      <c r="Q63" s="112"/>
    </row>
    <row r="64" spans="3:35" x14ac:dyDescent="0.4">
      <c r="P64" s="18"/>
      <c r="Q64" s="112"/>
    </row>
    <row r="65" spans="16:17" x14ac:dyDescent="0.4">
      <c r="P65" s="18"/>
      <c r="Q65" s="112"/>
    </row>
    <row r="66" spans="16:17" x14ac:dyDescent="0.4">
      <c r="P66" s="18"/>
      <c r="Q66" s="112"/>
    </row>
    <row r="67" spans="16:17" x14ac:dyDescent="0.4">
      <c r="P67" s="18"/>
      <c r="Q67" s="112"/>
    </row>
    <row r="68" spans="16:17" x14ac:dyDescent="0.4">
      <c r="P68" s="18"/>
      <c r="Q68" s="112"/>
    </row>
    <row r="69" spans="16:17" x14ac:dyDescent="0.4">
      <c r="P69" s="18"/>
      <c r="Q69" s="112"/>
    </row>
    <row r="70" spans="16:17" x14ac:dyDescent="0.4">
      <c r="P70" s="18"/>
      <c r="Q70" s="112"/>
    </row>
    <row r="71" spans="16:17" x14ac:dyDescent="0.4">
      <c r="P71" s="18"/>
      <c r="Q71" s="112"/>
    </row>
    <row r="72" spans="16:17" x14ac:dyDescent="0.4">
      <c r="P72" s="18"/>
      <c r="Q72" s="112"/>
    </row>
  </sheetData>
  <sheetProtection algorithmName="SHA-512" hashValue="Vz/Ci3Cd8dmXCXfKAN5UPRU0rzC2ELy3CzenbA2sNXP8FXWTifRfZVGuVN/ILNNtT1Yh7jLWLjMjrLgNyuSk4g==" saltValue="i4hQNKaXjl31hLNSAg6fDQ==" spinCount="100000" sheet="1" objects="1" scenarios="1"/>
  <mergeCells count="51">
    <mergeCell ref="C50:D50"/>
    <mergeCell ref="E50:F50"/>
    <mergeCell ref="G50:P50"/>
    <mergeCell ref="C36:D36"/>
    <mergeCell ref="C37:D37"/>
    <mergeCell ref="E37:K37"/>
    <mergeCell ref="C38:C42"/>
    <mergeCell ref="E38:K38"/>
    <mergeCell ref="N39:S42"/>
    <mergeCell ref="E40:K40"/>
    <mergeCell ref="E41:K41"/>
    <mergeCell ref="E32:K32"/>
    <mergeCell ref="E33:K33"/>
    <mergeCell ref="C34:D34"/>
    <mergeCell ref="E34:K34"/>
    <mergeCell ref="E44:K44"/>
    <mergeCell ref="B22:B42"/>
    <mergeCell ref="C22:D22"/>
    <mergeCell ref="E22:K22"/>
    <mergeCell ref="C23:D23"/>
    <mergeCell ref="E23:K23"/>
    <mergeCell ref="C24:D24"/>
    <mergeCell ref="E24:K24"/>
    <mergeCell ref="C35:D35"/>
    <mergeCell ref="E35:K35"/>
    <mergeCell ref="C25:C27"/>
    <mergeCell ref="E25:K25"/>
    <mergeCell ref="E27:K27"/>
    <mergeCell ref="C28:C31"/>
    <mergeCell ref="E29:K29"/>
    <mergeCell ref="E30:K30"/>
    <mergeCell ref="C32:C33"/>
    <mergeCell ref="L12:M12"/>
    <mergeCell ref="N12:S12"/>
    <mergeCell ref="C13:D13"/>
    <mergeCell ref="B15:B20"/>
    <mergeCell ref="C15:D15"/>
    <mergeCell ref="E15:K15"/>
    <mergeCell ref="C16:D16"/>
    <mergeCell ref="E16:K16"/>
    <mergeCell ref="C17:D17"/>
    <mergeCell ref="E17:K17"/>
    <mergeCell ref="C18:C20"/>
    <mergeCell ref="E18:K18"/>
    <mergeCell ref="E20:K20"/>
    <mergeCell ref="I10:J10"/>
    <mergeCell ref="AI1:AI2"/>
    <mergeCell ref="C3:L3"/>
    <mergeCell ref="M3:O4"/>
    <mergeCell ref="C4:L4"/>
    <mergeCell ref="E8:K8"/>
  </mergeCells>
  <phoneticPr fontId="1"/>
  <conditionalFormatting sqref="C12:S21 C28:S29 C30:E30 L30:S30 C42:S42 C41 L41:S41 C31:S40">
    <cfRule type="expression" dxfId="12" priority="9">
      <formula>$AI$3=FALSE</formula>
    </cfRule>
    <cfRule type="expression" dxfId="11" priority="13">
      <formula>$AI$3=FALSE</formula>
    </cfRule>
  </conditionalFormatting>
  <conditionalFormatting sqref="E8">
    <cfRule type="expression" dxfId="10" priority="12">
      <formula>$E$8="未入力の項目があります。確認してください。"</formula>
    </cfRule>
  </conditionalFormatting>
  <conditionalFormatting sqref="L12:M21 L28:M42">
    <cfRule type="expression" dxfId="9" priority="11">
      <formula>$AI$3=TRUE</formula>
    </cfRule>
  </conditionalFormatting>
  <conditionalFormatting sqref="E8">
    <cfRule type="expression" dxfId="8" priority="10">
      <formula>$AI$3=FALSE</formula>
    </cfRule>
  </conditionalFormatting>
  <conditionalFormatting sqref="E44">
    <cfRule type="expression" dxfId="7" priority="8">
      <formula>$E$8="未入力の項目があります。確認してください。"</formula>
    </cfRule>
  </conditionalFormatting>
  <conditionalFormatting sqref="E44">
    <cfRule type="expression" dxfId="6" priority="7">
      <formula>$AI$3=FALSE</formula>
    </cfRule>
  </conditionalFormatting>
  <conditionalFormatting sqref="C50:S50">
    <cfRule type="expression" dxfId="5" priority="6">
      <formula>NOT($D$48="eigyo")</formula>
    </cfRule>
  </conditionalFormatting>
  <conditionalFormatting sqref="C22:S27">
    <cfRule type="expression" dxfId="4" priority="3">
      <formula>$AI$3=FALSE</formula>
    </cfRule>
    <cfRule type="expression" dxfId="3" priority="5">
      <formula>$AI$3=FALSE</formula>
    </cfRule>
  </conditionalFormatting>
  <conditionalFormatting sqref="L22:M27">
    <cfRule type="expression" dxfId="2" priority="4">
      <formula>$AI$3=TRUE</formula>
    </cfRule>
  </conditionalFormatting>
  <conditionalFormatting sqref="D41:E41">
    <cfRule type="expression" dxfId="1" priority="1">
      <formula>$AI$3=FALSE</formula>
    </cfRule>
    <cfRule type="expression" dxfId="0" priority="2">
      <formula>$AI$3=FALSE</formula>
    </cfRule>
  </conditionalFormatting>
  <dataValidations disablePrompts="1" count="6">
    <dataValidation type="list" allowBlank="1" showInputMessage="1" showErrorMessage="1" sqref="E38:K38" xr:uid="{C43ADD05-6AB3-4930-A397-6D105D2425D4}">
      <formula1>"新名義人住所と同じ,需要場所と同じ,変更なし,その他住所"</formula1>
    </dataValidation>
    <dataValidation type="list" allowBlank="1" showInputMessage="1" showErrorMessage="1" sqref="E37:K37" xr:uid="{8234F565-4EF3-4F23-99A3-A5645C541D15}">
      <formula1>"口座振替,金融機関への振込,変更なし,"</formula1>
    </dataValidation>
    <dataValidation type="textLength" operator="equal" allowBlank="1" showInputMessage="1" showErrorMessage="1" error="22桁の供給地点特定番号を、ハイフンなしで入力してください。" sqref="E34:K34" xr:uid="{747D7B83-9B6B-4956-B979-4AD3DBAF0AC3}">
      <formula1>22</formula1>
    </dataValidation>
    <dataValidation type="textLength" operator="equal" allowBlank="1" showInputMessage="1" showErrorMessage="1" error="13桁のお客さま番号を、ハイフンなしで入力してください。" sqref="E33:K33" xr:uid="{CBAA6EA9-7DCE-4576-82C4-6B8632633892}">
      <formula1>13</formula1>
    </dataValidation>
    <dataValidation type="textLength" operator="equal" allowBlank="1" showInputMessage="1" showErrorMessage="1" error="10桁の契約番号を、ハイフンなしで入力してください。" sqref="E32:K32" xr:uid="{E61B6BA9-754B-47EA-99FC-CBF9CED90034}">
      <formula1>10</formula1>
    </dataValidation>
    <dataValidation type="list" allowBlank="1" showInputMessage="1" showErrorMessage="1" errorTitle="入力エラー" error="プルダウンから選択してください。" sqref="E50:F50" xr:uid="{D4F9F3A7-964A-4065-83C4-918A1339ADDC}">
      <formula1>"承諾解除,"</formula1>
    </dataValidation>
  </dataValidations>
  <hyperlinks>
    <hyperlink ref="C3:L3" r:id="rId1" display="四国電力ホームページ（https://www.yonden.co.jp/business/price/plan/index.html）" xr:uid="{B2699D3D-5D88-47D0-BC5F-19CEEC0C791F}"/>
  </hyperlinks>
  <pageMargins left="0.19685039370078741" right="0" top="0.39370078740157483" bottom="0.39370078740157483" header="0" footer="0"/>
  <pageSetup paperSize="9" scale="67" orientation="portrait" r:id="rId2"/>
  <colBreaks count="1" manualBreakCount="1">
    <brk id="19" max="76" man="1"/>
  </colBreaks>
  <drawing r:id="rId3"/>
  <legacyDrawing r:id="rId4"/>
  <mc:AlternateContent xmlns:mc="http://schemas.openxmlformats.org/markup-compatibility/2006">
    <mc:Choice Requires="x14">
      <controls>
        <mc:AlternateContent xmlns:mc="http://schemas.openxmlformats.org/markup-compatibility/2006">
          <mc:Choice Requires="x14">
            <control shapeId="37889" r:id="rId5" name="Check Box 1">
              <controlPr defaultSize="0" autoFill="0" autoLine="0" autoPict="0">
                <anchor moveWithCells="1">
                  <from>
                    <xdr:col>12</xdr:col>
                    <xdr:colOff>228600</xdr:colOff>
                    <xdr:row>2</xdr:row>
                    <xdr:rowOff>104775</xdr:rowOff>
                  </from>
                  <to>
                    <xdr:col>12</xdr:col>
                    <xdr:colOff>447675</xdr:colOff>
                    <xdr:row>3</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F17"/>
  <sheetViews>
    <sheetView showGridLines="0" zoomScaleNormal="100" zoomScaleSheetLayoutView="115" workbookViewId="0"/>
  </sheetViews>
  <sheetFormatPr defaultRowHeight="13.5" x14ac:dyDescent="0.4"/>
  <cols>
    <col min="1" max="1" width="3.625" style="75" customWidth="1"/>
    <col min="2" max="6" width="22.125" style="75" customWidth="1"/>
    <col min="7" max="7" width="3.625" style="75" customWidth="1"/>
    <col min="8" max="16384" width="9" style="75"/>
  </cols>
  <sheetData>
    <row r="2" spans="2:6" ht="17.25" x14ac:dyDescent="0.4">
      <c r="B2" s="383" t="s">
        <v>62</v>
      </c>
      <c r="C2" s="384"/>
      <c r="D2" s="384"/>
      <c r="E2" s="384"/>
      <c r="F2" s="385"/>
    </row>
    <row r="3" spans="2:6" ht="17.25" x14ac:dyDescent="0.4">
      <c r="B3" s="76" t="s">
        <v>63</v>
      </c>
      <c r="C3" s="76" t="s">
        <v>64</v>
      </c>
      <c r="D3" s="76" t="s">
        <v>65</v>
      </c>
      <c r="E3" s="76" t="s">
        <v>66</v>
      </c>
      <c r="F3" s="76" t="s">
        <v>67</v>
      </c>
    </row>
    <row r="4" spans="2:6" ht="17.25" x14ac:dyDescent="0.4">
      <c r="B4" s="76" t="s">
        <v>68</v>
      </c>
      <c r="C4" s="76" t="s">
        <v>69</v>
      </c>
      <c r="D4" s="76" t="s">
        <v>70</v>
      </c>
      <c r="E4" s="76" t="s">
        <v>71</v>
      </c>
      <c r="F4" s="76" t="s">
        <v>72</v>
      </c>
    </row>
    <row r="5" spans="2:6" ht="17.25" x14ac:dyDescent="0.4">
      <c r="B5" s="76" t="s">
        <v>73</v>
      </c>
      <c r="C5" s="76" t="s">
        <v>74</v>
      </c>
      <c r="D5" s="76" t="s">
        <v>75</v>
      </c>
      <c r="E5" s="76" t="s">
        <v>76</v>
      </c>
      <c r="F5" s="76" t="s">
        <v>77</v>
      </c>
    </row>
    <row r="6" spans="2:6" ht="17.25" x14ac:dyDescent="0.4">
      <c r="B6" s="76" t="s">
        <v>78</v>
      </c>
      <c r="C6" s="76" t="s">
        <v>79</v>
      </c>
      <c r="D6" s="76" t="s">
        <v>80</v>
      </c>
      <c r="E6" s="76" t="s">
        <v>81</v>
      </c>
      <c r="F6" s="76" t="s">
        <v>82</v>
      </c>
    </row>
    <row r="7" spans="2:6" ht="17.25" x14ac:dyDescent="0.4">
      <c r="B7" s="76" t="s">
        <v>83</v>
      </c>
      <c r="C7" s="76" t="s">
        <v>84</v>
      </c>
      <c r="D7" s="76" t="s">
        <v>85</v>
      </c>
      <c r="E7" s="76" t="s">
        <v>86</v>
      </c>
      <c r="F7" s="76" t="s">
        <v>87</v>
      </c>
    </row>
    <row r="8" spans="2:6" ht="17.25" x14ac:dyDescent="0.4">
      <c r="B8" s="76" t="s">
        <v>88</v>
      </c>
      <c r="C8" s="76" t="s">
        <v>89</v>
      </c>
      <c r="D8" s="76" t="s">
        <v>90</v>
      </c>
      <c r="E8" s="76" t="s">
        <v>91</v>
      </c>
      <c r="F8" s="76" t="s">
        <v>92</v>
      </c>
    </row>
    <row r="9" spans="2:6" ht="17.25" x14ac:dyDescent="0.4">
      <c r="B9" s="76" t="s">
        <v>93</v>
      </c>
      <c r="C9" s="76" t="s">
        <v>94</v>
      </c>
      <c r="D9" s="76" t="s">
        <v>95</v>
      </c>
      <c r="E9" s="76" t="s">
        <v>96</v>
      </c>
      <c r="F9" s="76" t="s">
        <v>97</v>
      </c>
    </row>
    <row r="10" spans="2:6" ht="17.25" x14ac:dyDescent="0.4">
      <c r="B10" s="76" t="s">
        <v>98</v>
      </c>
      <c r="C10" s="76" t="s">
        <v>99</v>
      </c>
      <c r="D10" s="76" t="s">
        <v>100</v>
      </c>
      <c r="E10" s="76" t="s">
        <v>101</v>
      </c>
      <c r="F10" s="76" t="s">
        <v>102</v>
      </c>
    </row>
    <row r="11" spans="2:6" ht="17.25" x14ac:dyDescent="0.4">
      <c r="B11" s="76" t="s">
        <v>103</v>
      </c>
      <c r="C11" s="76" t="s">
        <v>104</v>
      </c>
      <c r="D11" s="76" t="s">
        <v>105</v>
      </c>
      <c r="E11" s="76" t="s">
        <v>106</v>
      </c>
      <c r="F11" s="76" t="s">
        <v>107</v>
      </c>
    </row>
    <row r="12" spans="2:6" ht="17.25" x14ac:dyDescent="0.4">
      <c r="B12" s="76" t="s">
        <v>108</v>
      </c>
      <c r="C12" s="76" t="s">
        <v>109</v>
      </c>
      <c r="D12" s="76" t="s">
        <v>110</v>
      </c>
      <c r="E12" s="76" t="s">
        <v>111</v>
      </c>
      <c r="F12" s="76" t="s">
        <v>112</v>
      </c>
    </row>
    <row r="13" spans="2:6" ht="17.25" x14ac:dyDescent="0.4">
      <c r="B13" s="76" t="s">
        <v>113</v>
      </c>
      <c r="C13" s="76" t="s">
        <v>114</v>
      </c>
      <c r="D13" s="76" t="s">
        <v>115</v>
      </c>
      <c r="E13" s="76" t="s">
        <v>116</v>
      </c>
      <c r="F13" s="76" t="s">
        <v>117</v>
      </c>
    </row>
    <row r="14" spans="2:6" ht="17.25" x14ac:dyDescent="0.4">
      <c r="B14" s="76" t="s">
        <v>118</v>
      </c>
      <c r="C14" s="76" t="s">
        <v>119</v>
      </c>
      <c r="D14" s="76" t="s">
        <v>120</v>
      </c>
      <c r="E14" s="76" t="s">
        <v>121</v>
      </c>
      <c r="F14" s="76" t="s">
        <v>122</v>
      </c>
    </row>
    <row r="15" spans="2:6" ht="17.25" x14ac:dyDescent="0.4">
      <c r="B15" s="76" t="s">
        <v>123</v>
      </c>
      <c r="C15" s="76" t="s">
        <v>124</v>
      </c>
      <c r="D15" s="76" t="s">
        <v>125</v>
      </c>
      <c r="E15" s="76" t="s">
        <v>126</v>
      </c>
      <c r="F15" s="76" t="s">
        <v>127</v>
      </c>
    </row>
    <row r="16" spans="2:6" ht="17.25" x14ac:dyDescent="0.4">
      <c r="B16" s="76" t="s">
        <v>128</v>
      </c>
      <c r="C16" s="76" t="s">
        <v>129</v>
      </c>
      <c r="D16" s="76" t="s">
        <v>130</v>
      </c>
      <c r="E16" s="76" t="s">
        <v>131</v>
      </c>
      <c r="F16" s="76" t="s">
        <v>132</v>
      </c>
    </row>
    <row r="17" spans="2:6" ht="17.25" x14ac:dyDescent="0.4">
      <c r="B17" s="76" t="s">
        <v>133</v>
      </c>
      <c r="C17" s="76" t="s">
        <v>134</v>
      </c>
      <c r="D17" s="76" t="s">
        <v>135</v>
      </c>
      <c r="E17" s="76" t="s">
        <v>136</v>
      </c>
      <c r="F17" s="76" t="s">
        <v>137</v>
      </c>
    </row>
  </sheetData>
  <sheetProtection algorithmName="SHA-512" hashValue="kAJRJZ+qhKrj5Cyms7s/0hM/QMyRj7xFuZFBa33aIZhcYNABlW2IqHt4SigTi4jOfP7irJgabGVNa9qV6njUOw==" saltValue="A0dNKiGbgyuNLwJz2fya0w==" spinCount="100000" sheet="1" objects="1" scenarios="1"/>
  <mergeCells count="1">
    <mergeCell ref="B2:F2"/>
  </mergeCells>
  <phoneticPr fontId="1"/>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入力シート</vt:lpstr>
      <vt:lpstr>名義変更申込書</vt:lpstr>
      <vt:lpstr>入力シート (入力例)</vt:lpstr>
      <vt:lpstr>業種・用途一覧</vt:lpstr>
      <vt:lpstr>業種・用途一覧!Print_Area</vt:lpstr>
      <vt:lpstr>入力シート!Print_Area</vt:lpstr>
      <vt:lpstr>'入力シート (入力例)'!Print_Area</vt:lpstr>
      <vt:lpstr>名義変更申込書!Print_Area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2021-04-20T11:47:13Z</dcterms:created>
  <dcterms:modified xsi:type="dcterms:W3CDTF">2025-02-12T10:20:53Z</dcterms:modified>
</cp:coreProperties>
</file>