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EF7D282C-715F-4CFC-B425-2EC35A7CDE12}" xr6:coauthVersionLast="47" xr6:coauthVersionMax="47" xr10:uidLastSave="{00000000-0000-0000-0000-000000000000}"/>
  <bookViews>
    <workbookView xWindow="-120" yWindow="-120" windowWidth="29040" windowHeight="15720" tabRatio="890" xr2:uid="{00000000-000D-0000-FFFF-FFFF00000000}"/>
  </bookViews>
  <sheets>
    <sheet name="入力シート" sheetId="23" r:id="rId1"/>
    <sheet name="名義変更申込書" sheetId="20" r:id="rId2"/>
    <sheet name="入力シート (入力例)" sheetId="27" r:id="rId3"/>
    <sheet name="業種・用途一覧" sheetId="26" r:id="rId4"/>
  </sheets>
  <externalReferences>
    <externalReference r:id="rId5"/>
    <externalReference r:id="rId6"/>
  </externalReferences>
  <definedNames>
    <definedName name="Data">'[1]別紙(連記式)'!$A$6:$BN$35</definedName>
    <definedName name="HTML_CodePage" hidden="1">932</definedName>
    <definedName name="HTML_CON" localSheetId="3" hidden="1">{"'（４）'!$A$1:$I$53"}</definedName>
    <definedName name="HTML_CON" hidden="1">{"'（４）'!$A$1:$I$53"}</definedName>
    <definedName name="HTML_Control" localSheetId="3"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3">業種・用途一覧!$A$1:$G$18</definedName>
    <definedName name="_xlnm.Print_Area" localSheetId="0">入力シート!$B$1:$S$45</definedName>
    <definedName name="_xlnm.Print_Area" localSheetId="2">'入力シート (入力例)'!$B$1:$S$45</definedName>
    <definedName name="_xlnm.Print_Area" localSheetId="1">名義変更申込書!$B$2:$AK$41</definedName>
    <definedName name="usernameTF">"usernameTF"</definedName>
    <definedName name="業種名称">'[2]（選択肢・業種名称）'!$B$4:$B$91</definedName>
    <definedName name="四電op_DB設計_属性情報_List" localSheetId="3">#REF!</definedName>
    <definedName name="四電op_DB設計_属性情報_List">#REF!</definedName>
    <definedName name="集約需要家ID" localSheetId="3">#REF!</definedName>
    <definedName name="集約需要家I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27" l="1"/>
  <c r="E8" i="27"/>
  <c r="L34" i="27"/>
  <c r="L29" i="23"/>
  <c r="L34" i="23"/>
  <c r="M40" i="27" l="1"/>
  <c r="L40" i="27" s="1"/>
  <c r="M39" i="27"/>
  <c r="L39" i="27" s="1"/>
  <c r="L38" i="27"/>
  <c r="L37" i="27"/>
  <c r="L36" i="27"/>
  <c r="L35" i="27"/>
  <c r="L31" i="27"/>
  <c r="L29" i="27"/>
  <c r="L28" i="27"/>
  <c r="L27" i="27"/>
  <c r="L26" i="27"/>
  <c r="L25" i="27"/>
  <c r="L24" i="27"/>
  <c r="L23" i="27"/>
  <c r="L22" i="27"/>
  <c r="L19" i="27"/>
  <c r="L18" i="27"/>
  <c r="L17" i="27"/>
  <c r="L16" i="27"/>
  <c r="L15" i="27"/>
  <c r="L13" i="27"/>
  <c r="M39" i="23" l="1"/>
  <c r="L39" i="23" s="1"/>
  <c r="M40" i="23"/>
  <c r="L40" i="23" s="1"/>
  <c r="N17" i="20" l="1"/>
  <c r="K17" i="20"/>
  <c r="N26" i="20"/>
  <c r="AA25" i="20"/>
  <c r="W25" i="20"/>
  <c r="R21" i="20" l="1"/>
  <c r="I27" i="20"/>
  <c r="I18" i="20"/>
  <c r="AI2" i="20"/>
  <c r="AF2" i="20"/>
  <c r="AB2" i="20"/>
  <c r="S21" i="20" l="1"/>
  <c r="P23" i="20"/>
  <c r="M23" i="20"/>
  <c r="I23" i="20"/>
  <c r="J25" i="20" l="1"/>
  <c r="L36" i="23"/>
  <c r="L13" i="23"/>
  <c r="L19" i="23"/>
  <c r="L26" i="23"/>
  <c r="L31" i="23"/>
  <c r="Z24" i="20" l="1"/>
  <c r="P24" i="20"/>
  <c r="J24" i="20"/>
  <c r="AH17" i="20" l="1"/>
  <c r="AD17" i="20"/>
  <c r="Z17" i="20"/>
  <c r="N16" i="20"/>
  <c r="AH15" i="20"/>
  <c r="AD15" i="20"/>
  <c r="Z15" i="20"/>
  <c r="I15" i="20"/>
  <c r="I14" i="20"/>
  <c r="I13" i="20"/>
  <c r="I12" i="20"/>
  <c r="L27" i="23"/>
  <c r="L25" i="23"/>
  <c r="L24" i="23"/>
  <c r="L23" i="23"/>
  <c r="L22" i="23"/>
  <c r="N11" i="20" l="1"/>
  <c r="AH10" i="20"/>
  <c r="AD10" i="20"/>
  <c r="Z10" i="20"/>
  <c r="I9" i="20"/>
  <c r="I8" i="20"/>
  <c r="I7" i="20"/>
  <c r="AE30" i="20" l="1"/>
  <c r="Q25" i="20" l="1"/>
  <c r="AH26" i="20"/>
  <c r="AD26" i="20"/>
  <c r="Z26" i="20"/>
  <c r="K26" i="20"/>
  <c r="L38" i="23" l="1"/>
  <c r="L37" i="23"/>
  <c r="L35" i="23"/>
  <c r="L28" i="23"/>
  <c r="L18" i="23"/>
  <c r="L17" i="23"/>
  <c r="L16" i="23"/>
  <c r="L15" i="23"/>
  <c r="E44" i="23" l="1"/>
  <c r="E8" i="23"/>
  <c r="I19" i="20"/>
  <c r="AE21" i="20" l="1"/>
  <c r="AD21" i="20"/>
  <c r="AC21" i="20"/>
  <c r="AB21" i="20"/>
  <c r="Z21" i="20"/>
  <c r="Y21" i="20"/>
  <c r="X21" i="20"/>
  <c r="W21" i="20"/>
  <c r="U21" i="20"/>
  <c r="T21" i="20"/>
  <c r="P21" i="20"/>
  <c r="O21" i="20"/>
  <c r="N21" i="20"/>
  <c r="AA22" i="20"/>
  <c r="I22" i="20"/>
</calcChain>
</file>

<file path=xl/sharedStrings.xml><?xml version="1.0" encoding="utf-8"?>
<sst xmlns="http://schemas.openxmlformats.org/spreadsheetml/2006/main" count="415" uniqueCount="217">
  <si>
    <t>業種・用途</t>
    <rPh sb="0" eb="2">
      <t>ギョウシュ</t>
    </rPh>
    <rPh sb="3" eb="5">
      <t>ヨウト</t>
    </rPh>
    <phoneticPr fontId="1"/>
  </si>
  <si>
    <t>供給地点特定番号</t>
    <rPh sb="0" eb="2">
      <t>キョウキュウ</t>
    </rPh>
    <rPh sb="2" eb="4">
      <t>チテン</t>
    </rPh>
    <rPh sb="4" eb="6">
      <t>トクテイ</t>
    </rPh>
    <rPh sb="6" eb="8">
      <t>バンゴウ</t>
    </rPh>
    <phoneticPr fontId="1"/>
  </si>
  <si>
    <t>業 種  ・ 用 途</t>
    <rPh sb="0" eb="1">
      <t>ギョウ</t>
    </rPh>
    <rPh sb="2" eb="3">
      <t>シュ</t>
    </rPh>
    <rPh sb="7" eb="8">
      <t>ヨウ</t>
    </rPh>
    <rPh sb="9" eb="10">
      <t>ト</t>
    </rPh>
    <phoneticPr fontId="1"/>
  </si>
  <si>
    <t>承諾する</t>
    <rPh sb="0" eb="2">
      <t>ショウダク</t>
    </rPh>
    <phoneticPr fontId="1"/>
  </si>
  <si>
    <t>直接入力</t>
    <rPh sb="0" eb="2">
      <t>チョクセツ</t>
    </rPh>
    <rPh sb="2" eb="4">
      <t>ニュウリョク</t>
    </rPh>
    <phoneticPr fontId="4"/>
  </si>
  <si>
    <t>お支払方法</t>
    <rPh sb="1" eb="3">
      <t>シハラ</t>
    </rPh>
    <rPh sb="3" eb="5">
      <t>ホウホウ</t>
    </rPh>
    <phoneticPr fontId="4"/>
  </si>
  <si>
    <t>○</t>
    <phoneticPr fontId="1"/>
  </si>
  <si>
    <t>郵便番号</t>
    <rPh sb="0" eb="4">
      <t>ユウビンバンゴウ</t>
    </rPh>
    <phoneticPr fontId="4"/>
  </si>
  <si>
    <t>住所</t>
    <rPh sb="0" eb="2">
      <t>ジュウショ</t>
    </rPh>
    <phoneticPr fontId="4"/>
  </si>
  <si>
    <t>申込書作成日</t>
    <rPh sb="0" eb="3">
      <t>モウシコミショ</t>
    </rPh>
    <rPh sb="3" eb="6">
      <t>サクセイビ</t>
    </rPh>
    <phoneticPr fontId="4"/>
  </si>
  <si>
    <t>代表者</t>
    <rPh sb="0" eb="3">
      <t>ダイヒョウシャ</t>
    </rPh>
    <phoneticPr fontId="1"/>
  </si>
  <si>
    <t>(メールアドレス)</t>
    <phoneticPr fontId="1"/>
  </si>
  <si>
    <t>-</t>
    <phoneticPr fontId="1"/>
  </si>
  <si>
    <t>（電話番号)</t>
    <rPh sb="1" eb="3">
      <t>デンワ</t>
    </rPh>
    <rPh sb="3" eb="5">
      <t>バンゴウ</t>
    </rPh>
    <phoneticPr fontId="1"/>
  </si>
  <si>
    <t>異動処理</t>
    <rPh sb="0" eb="4">
      <t>イドウショリ</t>
    </rPh>
    <phoneticPr fontId="1"/>
  </si>
  <si>
    <t>供　給　決　裁</t>
    <rPh sb="0" eb="1">
      <t>キョウ</t>
    </rPh>
    <rPh sb="2" eb="3">
      <t>キュウ</t>
    </rPh>
    <rPh sb="4" eb="5">
      <t>ケッ</t>
    </rPh>
    <rPh sb="6" eb="7">
      <t>サイ</t>
    </rPh>
    <phoneticPr fontId="1"/>
  </si>
  <si>
    <t xml:space="preserve"> .  　.</t>
    <phoneticPr fontId="1"/>
  </si>
  <si>
    <t xml:space="preserve"> .    　.</t>
    <phoneticPr fontId="1"/>
  </si>
  <si>
    <t xml:space="preserve"> ．　　　．</t>
    <phoneticPr fontId="1"/>
  </si>
  <si>
    <t>受　　付</t>
    <rPh sb="0" eb="1">
      <t>ウケ</t>
    </rPh>
    <rPh sb="3" eb="4">
      <t>ツキ</t>
    </rPh>
    <phoneticPr fontId="1"/>
  </si>
  <si>
    <t>審　　査</t>
    <rPh sb="0" eb="1">
      <t>シン</t>
    </rPh>
    <rPh sb="3" eb="4">
      <t>サ</t>
    </rPh>
    <phoneticPr fontId="1"/>
  </si>
  <si>
    <t>需要場所</t>
    <rPh sb="0" eb="4">
      <t>ジュヨウバショ</t>
    </rPh>
    <phoneticPr fontId="1"/>
  </si>
  <si>
    <t>四国電力株式会社    御中</t>
    <rPh sb="0" eb="2">
      <t>シコク</t>
    </rPh>
    <rPh sb="12" eb="14">
      <t>オンチュウ</t>
    </rPh>
    <phoneticPr fontId="1"/>
  </si>
  <si>
    <t>ご契約番号</t>
    <rPh sb="1" eb="5">
      <t>ケイヤクバンゴウ</t>
    </rPh>
    <phoneticPr fontId="1"/>
  </si>
  <si>
    <t>お客さま番号</t>
    <rPh sb="1" eb="2">
      <t>キャク</t>
    </rPh>
    <rPh sb="4" eb="6">
      <t>バンゴウ</t>
    </rPh>
    <phoneticPr fontId="1"/>
  </si>
  <si>
    <t>供給地点特定番号（22桁）</t>
    <rPh sb="0" eb="2">
      <t>キョウキュウ</t>
    </rPh>
    <rPh sb="2" eb="4">
      <t>チテン</t>
    </rPh>
    <rPh sb="4" eb="6">
      <t>トクテイ</t>
    </rPh>
    <rPh sb="6" eb="8">
      <t>バンゴウ</t>
    </rPh>
    <rPh sb="11" eb="12">
      <t>ケタ</t>
    </rPh>
    <phoneticPr fontId="4"/>
  </si>
  <si>
    <t>所属・お名前</t>
    <rPh sb="0" eb="2">
      <t>ショゾク</t>
    </rPh>
    <rPh sb="4" eb="6">
      <t>ナマエ</t>
    </rPh>
    <phoneticPr fontId="1"/>
  </si>
  <si>
    <t>電話番号</t>
    <rPh sb="0" eb="4">
      <t>デンワバンゴウ</t>
    </rPh>
    <phoneticPr fontId="1"/>
  </si>
  <si>
    <t>メールアドレス</t>
    <phoneticPr fontId="1"/>
  </si>
  <si>
    <t>需要場所</t>
    <rPh sb="0" eb="2">
      <t>ジュヨウ</t>
    </rPh>
    <rPh sb="2" eb="4">
      <t>バショ</t>
    </rPh>
    <phoneticPr fontId="4"/>
  </si>
  <si>
    <t>－</t>
    <phoneticPr fontId="1"/>
  </si>
  <si>
    <t>－</t>
    <phoneticPr fontId="1"/>
  </si>
  <si>
    <t>日</t>
    <rPh sb="0" eb="1">
      <t>ニチ</t>
    </rPh>
    <phoneticPr fontId="1"/>
  </si>
  <si>
    <t>月</t>
    <rPh sb="0" eb="1">
      <t>ガツ</t>
    </rPh>
    <phoneticPr fontId="1"/>
  </si>
  <si>
    <t>年</t>
    <rPh sb="0" eb="1">
      <t>ネン</t>
    </rPh>
    <phoneticPr fontId="1"/>
  </si>
  <si>
    <t>〒</t>
    <phoneticPr fontId="1"/>
  </si>
  <si>
    <t>-</t>
    <phoneticPr fontId="1"/>
  </si>
  <si>
    <t>-</t>
    <phoneticPr fontId="1"/>
  </si>
  <si>
    <t>-</t>
    <phoneticPr fontId="1"/>
  </si>
  <si>
    <t>-</t>
    <phoneticPr fontId="1"/>
  </si>
  <si>
    <t>承諾する</t>
    <rPh sb="0" eb="2">
      <t>ショウダク</t>
    </rPh>
    <phoneticPr fontId="1"/>
  </si>
  <si>
    <t>四国電力ホームページ（https://www.yonden.co.jp/business/price/plan/index.html）</t>
    <phoneticPr fontId="1"/>
  </si>
  <si>
    <t>郵便物送付先
(請求先住所)</t>
    <rPh sb="0" eb="3">
      <t>ユウビンブツ</t>
    </rPh>
    <rPh sb="3" eb="6">
      <t>ソウフサキ</t>
    </rPh>
    <rPh sb="8" eb="10">
      <t>セイキュウ</t>
    </rPh>
    <rPh sb="10" eb="11">
      <t>サキ</t>
    </rPh>
    <rPh sb="11" eb="13">
      <t>ジュウショ</t>
    </rPh>
    <phoneticPr fontId="4"/>
  </si>
  <si>
    <t>区分</t>
    <rPh sb="0" eb="2">
      <t>クブン</t>
    </rPh>
    <phoneticPr fontId="1"/>
  </si>
  <si>
    <t>契約者住所</t>
    <rPh sb="0" eb="3">
      <t>ケイヤクシャ</t>
    </rPh>
    <rPh sb="3" eb="5">
      <t>ジュウショ</t>
    </rPh>
    <phoneticPr fontId="1"/>
  </si>
  <si>
    <t>担当者</t>
    <rPh sb="0" eb="3">
      <t>タントウシャ</t>
    </rPh>
    <phoneticPr fontId="1"/>
  </si>
  <si>
    <t>支払方法</t>
    <phoneticPr fontId="1"/>
  </si>
  <si>
    <t>契約者名</t>
    <rPh sb="0" eb="3">
      <t>ケイヤクシャ</t>
    </rPh>
    <rPh sb="3" eb="4">
      <t>メイ</t>
    </rPh>
    <phoneticPr fontId="1"/>
  </si>
  <si>
    <t>２．申込内容の入力</t>
    <rPh sb="2" eb="6">
      <t>モウシコミナイヨウ</t>
    </rPh>
    <rPh sb="7" eb="9">
      <t>ニュウリョク</t>
    </rPh>
    <phoneticPr fontId="1"/>
  </si>
  <si>
    <t>四国電力の
契約番号</t>
    <rPh sb="0" eb="4">
      <t>シコクデンリョク</t>
    </rPh>
    <rPh sb="6" eb="8">
      <t>ケイヤク</t>
    </rPh>
    <rPh sb="8" eb="10">
      <t>バンゴウ</t>
    </rPh>
    <phoneticPr fontId="1"/>
  </si>
  <si>
    <t>契約番号(10桁)</t>
    <rPh sb="0" eb="2">
      <t>ケイヤク</t>
    </rPh>
    <rPh sb="2" eb="4">
      <t>バンゴウ</t>
    </rPh>
    <rPh sb="7" eb="8">
      <t>ケタ</t>
    </rPh>
    <phoneticPr fontId="1"/>
  </si>
  <si>
    <t>お客さま番号(13桁)</t>
    <rPh sb="1" eb="2">
      <t>キャク</t>
    </rPh>
    <rPh sb="4" eb="6">
      <t>バンゴウ</t>
    </rPh>
    <rPh sb="9" eb="10">
      <t>ケタ</t>
    </rPh>
    <phoneticPr fontId="4"/>
  </si>
  <si>
    <t>直接入力（別紙「業種・用途一覧」参照）</t>
    <rPh sb="0" eb="2">
      <t>チョクセツ</t>
    </rPh>
    <rPh sb="2" eb="4">
      <t>ニュウリョク</t>
    </rPh>
    <rPh sb="5" eb="7">
      <t>ベッシ</t>
    </rPh>
    <rPh sb="8" eb="10">
      <t>ギョウシュ</t>
    </rPh>
    <rPh sb="11" eb="13">
      <t>ヨウト</t>
    </rPh>
    <rPh sb="13" eb="15">
      <t>イチラン</t>
    </rPh>
    <rPh sb="16" eb="18">
      <t>サンショウ</t>
    </rPh>
    <phoneticPr fontId="1"/>
  </si>
  <si>
    <t>プルダウンから選択</t>
    <rPh sb="7" eb="9">
      <t>センタク</t>
    </rPh>
    <phoneticPr fontId="4"/>
  </si>
  <si>
    <t>入力方法</t>
    <rPh sb="0" eb="4">
      <t>ニュウリョクホウホウ</t>
    </rPh>
    <phoneticPr fontId="1"/>
  </si>
  <si>
    <t>必須入力</t>
    <rPh sb="0" eb="4">
      <t>ヒッスニュウリョク</t>
    </rPh>
    <phoneticPr fontId="1"/>
  </si>
  <si>
    <t>へ申込内容を入力してください。</t>
    <rPh sb="1" eb="5">
      <t>モウシコミナイヨウ</t>
    </rPh>
    <rPh sb="6" eb="8">
      <t>ニュウリョク</t>
    </rPh>
    <phoneticPr fontId="1"/>
  </si>
  <si>
    <t>直接入力（西暦）</t>
    <rPh sb="0" eb="2">
      <t>チョクセツ</t>
    </rPh>
    <rPh sb="2" eb="4">
      <t>ニュウリョク</t>
    </rPh>
    <rPh sb="5" eb="7">
      <t>セイレキ</t>
    </rPh>
    <phoneticPr fontId="4"/>
  </si>
  <si>
    <t>四国電力使用欄</t>
    <rPh sb="0" eb="6">
      <t>シコクデンリョクシヨウ</t>
    </rPh>
    <rPh sb="6" eb="7">
      <t>ラン</t>
    </rPh>
    <phoneticPr fontId="1"/>
  </si>
  <si>
    <t>-</t>
    <phoneticPr fontId="1"/>
  </si>
  <si>
    <t>直接入力　※郵便物送付先の区分が「その他住所」の場合に入力</t>
    <rPh sb="0" eb="2">
      <t>チョクセツ</t>
    </rPh>
    <rPh sb="2" eb="4">
      <t>ニュウリョク</t>
    </rPh>
    <rPh sb="6" eb="9">
      <t>ユウビンブツ</t>
    </rPh>
    <rPh sb="9" eb="12">
      <t>ソウフサキ</t>
    </rPh>
    <rPh sb="13" eb="15">
      <t>クブン</t>
    </rPh>
    <rPh sb="20" eb="22">
      <t>ジュウショ</t>
    </rPh>
    <rPh sb="24" eb="26">
      <t>バアイ</t>
    </rPh>
    <rPh sb="27" eb="29">
      <t>ニュウリョク</t>
    </rPh>
    <phoneticPr fontId="1"/>
  </si>
  <si>
    <t>ご契約に関する重要事項の承諾の解除</t>
    <rPh sb="15" eb="17">
      <t>カイジョ</t>
    </rPh>
    <phoneticPr fontId="1"/>
  </si>
  <si>
    <t>業種・用途一覧</t>
    <rPh sb="0" eb="2">
      <t>ギョウシュ</t>
    </rPh>
    <rPh sb="3" eb="5">
      <t>ヨウト</t>
    </rPh>
    <rPh sb="5" eb="7">
      <t>イチラン</t>
    </rPh>
    <phoneticPr fontId="4"/>
  </si>
  <si>
    <t>住宅</t>
    <rPh sb="0" eb="2">
      <t>ジュウタク</t>
    </rPh>
    <phoneticPr fontId="4"/>
  </si>
  <si>
    <t>アパート寮</t>
    <rPh sb="4" eb="5">
      <t>リョウ</t>
    </rPh>
    <phoneticPr fontId="4"/>
  </si>
  <si>
    <t>街路灯</t>
    <rPh sb="0" eb="3">
      <t>ガイロトウ</t>
    </rPh>
    <phoneticPr fontId="4"/>
  </si>
  <si>
    <t>事務所ビル</t>
    <rPh sb="0" eb="3">
      <t>ジムショ</t>
    </rPh>
    <phoneticPr fontId="4"/>
  </si>
  <si>
    <t>医療 保険</t>
    <rPh sb="0" eb="2">
      <t>イリョウ</t>
    </rPh>
    <rPh sb="3" eb="5">
      <t>ホケン</t>
    </rPh>
    <phoneticPr fontId="4"/>
  </si>
  <si>
    <t>学校研究所</t>
    <rPh sb="0" eb="2">
      <t>ガッコウ</t>
    </rPh>
    <rPh sb="2" eb="5">
      <t>ケンキュウショ</t>
    </rPh>
    <phoneticPr fontId="4"/>
  </si>
  <si>
    <t>官公署</t>
    <rPh sb="0" eb="3">
      <t>カンコウショ</t>
    </rPh>
    <phoneticPr fontId="4"/>
  </si>
  <si>
    <t>商店百貨店</t>
    <rPh sb="0" eb="5">
      <t>ショウテンヒャッカテン</t>
    </rPh>
    <phoneticPr fontId="4"/>
  </si>
  <si>
    <t>旅館</t>
    <rPh sb="0" eb="2">
      <t>リョカン</t>
    </rPh>
    <phoneticPr fontId="4"/>
  </si>
  <si>
    <t>飲食店</t>
    <rPh sb="0" eb="3">
      <t>インショクテン</t>
    </rPh>
    <phoneticPr fontId="4"/>
  </si>
  <si>
    <t>劇場</t>
    <rPh sb="0" eb="2">
      <t>ゲキジョウ</t>
    </rPh>
    <phoneticPr fontId="4"/>
  </si>
  <si>
    <t>娯楽場</t>
    <rPh sb="0" eb="3">
      <t>ゴラクジョウ</t>
    </rPh>
    <phoneticPr fontId="4"/>
  </si>
  <si>
    <t>駐留軍</t>
    <rPh sb="0" eb="3">
      <t>チュウリュウグン</t>
    </rPh>
    <phoneticPr fontId="4"/>
  </si>
  <si>
    <t>放送</t>
    <rPh sb="0" eb="2">
      <t>ホウソウ</t>
    </rPh>
    <phoneticPr fontId="4"/>
  </si>
  <si>
    <t>ＪＲ</t>
  </si>
  <si>
    <t>民鉄</t>
    <rPh sb="0" eb="2">
      <t>ミンテツ</t>
    </rPh>
    <phoneticPr fontId="4"/>
  </si>
  <si>
    <t>通信</t>
    <rPh sb="0" eb="2">
      <t>ツウシン</t>
    </rPh>
    <phoneticPr fontId="4"/>
  </si>
  <si>
    <t>倉庫</t>
    <rPh sb="0" eb="2">
      <t>ソウコ</t>
    </rPh>
    <phoneticPr fontId="4"/>
  </si>
  <si>
    <t>他運輸通信</t>
    <rPh sb="0" eb="1">
      <t>ホカ</t>
    </rPh>
    <rPh sb="1" eb="5">
      <t>ウンユツウシン</t>
    </rPh>
    <phoneticPr fontId="4"/>
  </si>
  <si>
    <t>電気業</t>
    <rPh sb="0" eb="3">
      <t>デンキギョウ</t>
    </rPh>
    <phoneticPr fontId="4"/>
  </si>
  <si>
    <t>ガス業</t>
    <rPh sb="2" eb="3">
      <t>ギョウ</t>
    </rPh>
    <phoneticPr fontId="4"/>
  </si>
  <si>
    <t>水道業</t>
    <rPh sb="0" eb="3">
      <t>スイドウギョウ</t>
    </rPh>
    <phoneticPr fontId="4"/>
  </si>
  <si>
    <t>熱供給業</t>
    <rPh sb="0" eb="4">
      <t>ネツキョウキュウギョウ</t>
    </rPh>
    <phoneticPr fontId="4"/>
  </si>
  <si>
    <t>出版印刷</t>
    <rPh sb="0" eb="4">
      <t>シュッパンインサツ</t>
    </rPh>
    <phoneticPr fontId="4"/>
  </si>
  <si>
    <t>農漁業組合</t>
    <rPh sb="0" eb="1">
      <t>ノウ</t>
    </rPh>
    <rPh sb="1" eb="5">
      <t>ギョギョウクミアイ</t>
    </rPh>
    <phoneticPr fontId="4"/>
  </si>
  <si>
    <t>建設業</t>
    <rPh sb="0" eb="3">
      <t>ケンセツギョウ</t>
    </rPh>
    <phoneticPr fontId="4"/>
  </si>
  <si>
    <t>精穀製粉</t>
    <rPh sb="0" eb="1">
      <t>セイ</t>
    </rPh>
    <rPh sb="1" eb="2">
      <t>コク</t>
    </rPh>
    <rPh sb="2" eb="4">
      <t>セイフン</t>
    </rPh>
    <phoneticPr fontId="4"/>
  </si>
  <si>
    <t>他食料品</t>
    <rPh sb="0" eb="1">
      <t>ホカ</t>
    </rPh>
    <rPh sb="1" eb="4">
      <t>ショクリョウヒン</t>
    </rPh>
    <phoneticPr fontId="4"/>
  </si>
  <si>
    <t>繊維工業</t>
    <rPh sb="0" eb="4">
      <t>センイコウギョウ</t>
    </rPh>
    <phoneticPr fontId="4"/>
  </si>
  <si>
    <t>木材木製品</t>
    <rPh sb="0" eb="2">
      <t>モクザイ</t>
    </rPh>
    <rPh sb="2" eb="3">
      <t>キ</t>
    </rPh>
    <rPh sb="3" eb="5">
      <t>セイヒン</t>
    </rPh>
    <phoneticPr fontId="4"/>
  </si>
  <si>
    <t>プラスチック</t>
  </si>
  <si>
    <t>他製造業</t>
    <rPh sb="0" eb="1">
      <t>ホカ</t>
    </rPh>
    <rPh sb="1" eb="4">
      <t>セイゾウギョウ</t>
    </rPh>
    <phoneticPr fontId="4"/>
  </si>
  <si>
    <t>農林漁業</t>
    <rPh sb="0" eb="2">
      <t>ノウリン</t>
    </rPh>
    <rPh sb="2" eb="4">
      <t>ギョギョウ</t>
    </rPh>
    <phoneticPr fontId="4"/>
  </si>
  <si>
    <t>他３次産業</t>
    <rPh sb="0" eb="1">
      <t>ホカ</t>
    </rPh>
    <rPh sb="2" eb="3">
      <t>ジ</t>
    </rPh>
    <rPh sb="3" eb="5">
      <t>サンギョウ</t>
    </rPh>
    <phoneticPr fontId="4"/>
  </si>
  <si>
    <t>パルプ</t>
  </si>
  <si>
    <t>洋紙</t>
    <rPh sb="0" eb="2">
      <t>ヨウシ</t>
    </rPh>
    <phoneticPr fontId="4"/>
  </si>
  <si>
    <t>和紙</t>
    <rPh sb="0" eb="2">
      <t>ワシ</t>
    </rPh>
    <phoneticPr fontId="4"/>
  </si>
  <si>
    <t>板紙</t>
    <rPh sb="0" eb="2">
      <t>イタガミ</t>
    </rPh>
    <phoneticPr fontId="4"/>
  </si>
  <si>
    <t>ア系肥料</t>
    <rPh sb="1" eb="2">
      <t>ケイ</t>
    </rPh>
    <rPh sb="2" eb="4">
      <t>ヒリョウ</t>
    </rPh>
    <phoneticPr fontId="4"/>
  </si>
  <si>
    <t>ソーダ</t>
  </si>
  <si>
    <t>石灰カーバ</t>
    <rPh sb="0" eb="2">
      <t>セッカイ</t>
    </rPh>
    <phoneticPr fontId="4"/>
  </si>
  <si>
    <t>石油化学</t>
    <rPh sb="0" eb="4">
      <t>セキユカガク</t>
    </rPh>
    <phoneticPr fontId="4"/>
  </si>
  <si>
    <t>化学繊維</t>
    <rPh sb="0" eb="4">
      <t>カガクセンイ</t>
    </rPh>
    <phoneticPr fontId="4"/>
  </si>
  <si>
    <t>他化学</t>
    <rPh sb="0" eb="1">
      <t>ホカ</t>
    </rPh>
    <rPh sb="1" eb="3">
      <t>カガク</t>
    </rPh>
    <phoneticPr fontId="4"/>
  </si>
  <si>
    <t>石油石灰</t>
    <rPh sb="0" eb="2">
      <t>セキユ</t>
    </rPh>
    <rPh sb="2" eb="4">
      <t>セッカイ</t>
    </rPh>
    <phoneticPr fontId="4"/>
  </si>
  <si>
    <t>ゴム製品</t>
    <rPh sb="2" eb="4">
      <t>セイヒン</t>
    </rPh>
    <phoneticPr fontId="4"/>
  </si>
  <si>
    <t>ガラス</t>
  </si>
  <si>
    <t>セメント</t>
  </si>
  <si>
    <t>他窯業土石</t>
    <rPh sb="0" eb="1">
      <t>ホカ</t>
    </rPh>
    <rPh sb="1" eb="2">
      <t>カマ</t>
    </rPh>
    <rPh sb="2" eb="3">
      <t>ギョウ</t>
    </rPh>
    <rPh sb="3" eb="5">
      <t>ドセキ</t>
    </rPh>
    <phoneticPr fontId="4"/>
  </si>
  <si>
    <t>高炉</t>
    <rPh sb="0" eb="2">
      <t>コウロ</t>
    </rPh>
    <phoneticPr fontId="4"/>
  </si>
  <si>
    <t>非高炉</t>
    <rPh sb="0" eb="1">
      <t>ヒ</t>
    </rPh>
    <rPh sb="1" eb="3">
      <t>コウロ</t>
    </rPh>
    <phoneticPr fontId="4"/>
  </si>
  <si>
    <t>平転炉</t>
    <rPh sb="0" eb="1">
      <t>ヒラ</t>
    </rPh>
    <rPh sb="1" eb="2">
      <t>テン</t>
    </rPh>
    <rPh sb="2" eb="3">
      <t>ロ</t>
    </rPh>
    <phoneticPr fontId="4"/>
  </si>
  <si>
    <t>電気炉</t>
    <rPh sb="0" eb="3">
      <t>デンキロ</t>
    </rPh>
    <phoneticPr fontId="4"/>
  </si>
  <si>
    <t>鋳鍛炉</t>
    <rPh sb="0" eb="3">
      <t>チュウタンロ</t>
    </rPh>
    <phoneticPr fontId="4"/>
  </si>
  <si>
    <t>他鉄鋼</t>
    <rPh sb="0" eb="1">
      <t>ホカ</t>
    </rPh>
    <rPh sb="1" eb="3">
      <t>テッコウ</t>
    </rPh>
    <phoneticPr fontId="4"/>
  </si>
  <si>
    <t>非鉄一次</t>
    <rPh sb="0" eb="2">
      <t>ヒテツ</t>
    </rPh>
    <rPh sb="2" eb="4">
      <t>イチジ</t>
    </rPh>
    <phoneticPr fontId="4"/>
  </si>
  <si>
    <t>アルミ一次</t>
    <rPh sb="3" eb="5">
      <t>イチジ</t>
    </rPh>
    <phoneticPr fontId="4"/>
  </si>
  <si>
    <t>電線 ケーブル</t>
    <rPh sb="0" eb="2">
      <t>デンセン</t>
    </rPh>
    <phoneticPr fontId="4"/>
  </si>
  <si>
    <t>他非鉄金属</t>
    <rPh sb="0" eb="1">
      <t>ホカ</t>
    </rPh>
    <rPh sb="1" eb="5">
      <t>ヒテツキンゾク</t>
    </rPh>
    <phoneticPr fontId="4"/>
  </si>
  <si>
    <t>金属製品</t>
    <rPh sb="0" eb="4">
      <t>キンゾクセイヒン</t>
    </rPh>
    <phoneticPr fontId="4"/>
  </si>
  <si>
    <t>産業用機械</t>
    <rPh sb="0" eb="5">
      <t>サンギョウヨウキカイ</t>
    </rPh>
    <phoneticPr fontId="4"/>
  </si>
  <si>
    <t>工作用機械</t>
    <rPh sb="0" eb="5">
      <t>コウサクヨウキカイ</t>
    </rPh>
    <phoneticPr fontId="4"/>
  </si>
  <si>
    <t>民生用機械</t>
    <rPh sb="0" eb="3">
      <t>ミンセイヨウ</t>
    </rPh>
    <rPh sb="3" eb="5">
      <t>キカイ</t>
    </rPh>
    <phoneticPr fontId="4"/>
  </si>
  <si>
    <t>他一般機械</t>
    <rPh sb="0" eb="1">
      <t>ホカ</t>
    </rPh>
    <rPh sb="1" eb="5">
      <t>イッパンキカイ</t>
    </rPh>
    <phoneticPr fontId="4"/>
  </si>
  <si>
    <t>重電</t>
    <rPh sb="0" eb="2">
      <t>ジュウデン</t>
    </rPh>
    <phoneticPr fontId="4"/>
  </si>
  <si>
    <t>家電</t>
    <rPh sb="0" eb="2">
      <t>カデン</t>
    </rPh>
    <phoneticPr fontId="4"/>
  </si>
  <si>
    <t>電子</t>
    <rPh sb="0" eb="2">
      <t>デンシ</t>
    </rPh>
    <phoneticPr fontId="4"/>
  </si>
  <si>
    <t>他電気機械</t>
    <rPh sb="0" eb="1">
      <t>ホカ</t>
    </rPh>
    <rPh sb="1" eb="5">
      <t>デンキキカイ</t>
    </rPh>
    <phoneticPr fontId="4"/>
  </si>
  <si>
    <t>自動車</t>
    <rPh sb="0" eb="3">
      <t>ジドウシャ</t>
    </rPh>
    <phoneticPr fontId="4"/>
  </si>
  <si>
    <t>船舶</t>
    <rPh sb="0" eb="2">
      <t>センパク</t>
    </rPh>
    <phoneticPr fontId="4"/>
  </si>
  <si>
    <t>他運送用</t>
    <rPh sb="0" eb="1">
      <t>ホカ</t>
    </rPh>
    <rPh sb="1" eb="4">
      <t>ウンソウヨウ</t>
    </rPh>
    <phoneticPr fontId="4"/>
  </si>
  <si>
    <t>精密機械</t>
    <rPh sb="0" eb="4">
      <t>セイミツキカイ</t>
    </rPh>
    <phoneticPr fontId="4"/>
  </si>
  <si>
    <t>武器</t>
    <rPh sb="0" eb="2">
      <t>ブキ</t>
    </rPh>
    <phoneticPr fontId="4"/>
  </si>
  <si>
    <t>石炭業</t>
    <rPh sb="0" eb="3">
      <t>セキタンギョウ</t>
    </rPh>
    <phoneticPr fontId="4"/>
  </si>
  <si>
    <t>他鉱業</t>
    <rPh sb="0" eb="1">
      <t>ホカ</t>
    </rPh>
    <rPh sb="1" eb="3">
      <t>コウギョウ</t>
    </rPh>
    <phoneticPr fontId="4"/>
  </si>
  <si>
    <t>以下のリンクは絶対に消さないこと</t>
    <rPh sb="0" eb="2">
      <t>イカ</t>
    </rPh>
    <rPh sb="7" eb="9">
      <t>ゼッタイ</t>
    </rPh>
    <rPh sb="10" eb="11">
      <t>ケ</t>
    </rPh>
    <phoneticPr fontId="1"/>
  </si>
  <si>
    <t>パスワード</t>
    <phoneticPr fontId="1"/>
  </si>
  <si>
    <t>-</t>
    <phoneticPr fontId="1"/>
  </si>
  <si>
    <t>に掲載の 『ご契約に関する重要事項』 を確認・承諾のうえ、申し込みます。</t>
    <phoneticPr fontId="1"/>
  </si>
  <si>
    <t>【ご契約に関する重要事項について】</t>
    <rPh sb="2" eb="4">
      <t>ケイヤク</t>
    </rPh>
    <rPh sb="5" eb="6">
      <t>カン</t>
    </rPh>
    <rPh sb="8" eb="12">
      <t>ジュウヨウジコウ</t>
    </rPh>
    <phoneticPr fontId="1"/>
  </si>
  <si>
    <t>郵送物送付先
(請求先住所)</t>
    <rPh sb="0" eb="2">
      <t>ユウソウ</t>
    </rPh>
    <rPh sb="2" eb="3">
      <t>ブツ</t>
    </rPh>
    <rPh sb="3" eb="6">
      <t>ソウフサキ</t>
    </rPh>
    <rPh sb="8" eb="11">
      <t>セイキュウサキ</t>
    </rPh>
    <rPh sb="11" eb="13">
      <t>ジュウショ</t>
    </rPh>
    <phoneticPr fontId="1"/>
  </si>
  <si>
    <t>「１．ご契約に関する重要事項の承諾」をご承諾のうえ、</t>
    <rPh sb="15" eb="17">
      <t>ショウダク</t>
    </rPh>
    <rPh sb="20" eb="22">
      <t>ショウダク</t>
    </rPh>
    <phoneticPr fontId="1"/>
  </si>
  <si>
    <t>入力エリア</t>
    <rPh sb="0" eb="2">
      <t>ニュウリョク</t>
    </rPh>
    <phoneticPr fontId="1"/>
  </si>
  <si>
    <t>[保存期間３年]</t>
    <rPh sb="1" eb="5">
      <t>ホゾンキカン</t>
    </rPh>
    <rPh sb="6" eb="7">
      <t>ネン</t>
    </rPh>
    <phoneticPr fontId="1"/>
  </si>
  <si>
    <t>※ご承諾いただいた場合は 「□ 承諾する」 にチェックをお願いします。</t>
    <rPh sb="16" eb="18">
      <t>ショウダク</t>
    </rPh>
    <phoneticPr fontId="1"/>
  </si>
  <si>
    <t>１．ご契約に関する重要事項の承諾</t>
    <rPh sb="3" eb="5">
      <t>ケイヤク</t>
    </rPh>
    <rPh sb="6" eb="7">
      <t>カン</t>
    </rPh>
    <rPh sb="9" eb="13">
      <t>ジュウヨウジコウ</t>
    </rPh>
    <rPh sb="14" eb="16">
      <t>ショウダク</t>
    </rPh>
    <phoneticPr fontId="1"/>
  </si>
  <si>
    <t>名義変更希望日</t>
    <rPh sb="0" eb="4">
      <t>メイギヘンコウ</t>
    </rPh>
    <rPh sb="4" eb="7">
      <t>キボウビ</t>
    </rPh>
    <phoneticPr fontId="1"/>
  </si>
  <si>
    <t>名義変更日</t>
    <rPh sb="0" eb="5">
      <t>メイギヘンコウビ</t>
    </rPh>
    <phoneticPr fontId="1"/>
  </si>
  <si>
    <t>(電話番号)</t>
    <rPh sb="1" eb="2">
      <t>デン</t>
    </rPh>
    <rPh sb="2" eb="3">
      <t>ハナシ</t>
    </rPh>
    <rPh sb="3" eb="4">
      <t>バン</t>
    </rPh>
    <rPh sb="4" eb="5">
      <t>ゴウ</t>
    </rPh>
    <phoneticPr fontId="1"/>
  </si>
  <si>
    <t>-</t>
    <phoneticPr fontId="1"/>
  </si>
  <si>
    <t>　　　　　　　　　　　　　　　　　 　　名　義　変　更　申　込　書</t>
    <rPh sb="20" eb="21">
      <t>ナ</t>
    </rPh>
    <rPh sb="22" eb="23">
      <t>タダシ</t>
    </rPh>
    <rPh sb="24" eb="25">
      <t>ヘン</t>
    </rPh>
    <rPh sb="26" eb="27">
      <t>サラ</t>
    </rPh>
    <phoneticPr fontId="1"/>
  </si>
  <si>
    <t>012</t>
    <phoneticPr fontId="1"/>
  </si>
  <si>
    <t>0123</t>
    <phoneticPr fontId="1"/>
  </si>
  <si>
    <t>034</t>
    <phoneticPr fontId="1"/>
  </si>
  <si>
    <t>0567</t>
    <phoneticPr fontId="1"/>
  </si>
  <si>
    <t>shikokudenryokusyouji@shikoku.co.jp</t>
    <phoneticPr fontId="1"/>
  </si>
  <si>
    <t>香川県高松市丸の内３４５６－７８</t>
    <rPh sb="0" eb="3">
      <t>カガワケン</t>
    </rPh>
    <rPh sb="3" eb="6">
      <t>タカマツシ</t>
    </rPh>
    <rPh sb="6" eb="7">
      <t>マル</t>
    </rPh>
    <rPh sb="8" eb="9">
      <t>ウチ</t>
    </rPh>
    <phoneticPr fontId="1"/>
  </si>
  <si>
    <t>四電丸の内商事株式会社</t>
    <rPh sb="0" eb="2">
      <t>ヨンデン</t>
    </rPh>
    <rPh sb="2" eb="3">
      <t>マル</t>
    </rPh>
    <rPh sb="4" eb="5">
      <t>ウチ</t>
    </rPh>
    <rPh sb="5" eb="7">
      <t>ショウジ</t>
    </rPh>
    <rPh sb="7" eb="11">
      <t>カブシキガイシャ</t>
    </rPh>
    <phoneticPr fontId="1"/>
  </si>
  <si>
    <t>代表取締役　香川　太郎</t>
    <rPh sb="0" eb="5">
      <t>ダイヒョウトリシマリヤク</t>
    </rPh>
    <rPh sb="6" eb="8">
      <t>カガワ</t>
    </rPh>
    <rPh sb="9" eb="11">
      <t>タロウ</t>
    </rPh>
    <phoneticPr fontId="1"/>
  </si>
  <si>
    <t>経理課　香川　次郎</t>
    <rPh sb="0" eb="3">
      <t>ケイリカ</t>
    </rPh>
    <rPh sb="4" eb="6">
      <t>カガワ</t>
    </rPh>
    <rPh sb="7" eb="9">
      <t>ジロウ</t>
    </rPh>
    <phoneticPr fontId="1"/>
  </si>
  <si>
    <t>056</t>
    <phoneticPr fontId="1"/>
  </si>
  <si>
    <t>0789</t>
    <phoneticPr fontId="1"/>
  </si>
  <si>
    <t>yondenmarunouchisyouji@marunouchi.co.jp</t>
    <phoneticPr fontId="1"/>
  </si>
  <si>
    <t>777</t>
    <phoneticPr fontId="1"/>
  </si>
  <si>
    <t>0888</t>
    <phoneticPr fontId="1"/>
  </si>
  <si>
    <t>高知県高知市本町４丁目５６７８－９１０</t>
    <rPh sb="0" eb="3">
      <t>コウチケン</t>
    </rPh>
    <rPh sb="3" eb="6">
      <t>コウチシ</t>
    </rPh>
    <rPh sb="6" eb="8">
      <t>ホンマチ</t>
    </rPh>
    <rPh sb="9" eb="11">
      <t>チョウメ</t>
    </rPh>
    <phoneticPr fontId="1"/>
  </si>
  <si>
    <t>023</t>
    <phoneticPr fontId="1"/>
  </si>
  <si>
    <t>045</t>
    <phoneticPr fontId="1"/>
  </si>
  <si>
    <t>0678</t>
    <phoneticPr fontId="1"/>
  </si>
  <si>
    <t>事務所ビル</t>
    <rPh sb="0" eb="3">
      <t>ジムショ</t>
    </rPh>
    <phoneticPr fontId="1"/>
  </si>
  <si>
    <t>口座振替</t>
  </si>
  <si>
    <t>その他住所</t>
  </si>
  <si>
    <t xml:space="preserve"> 口座振替</t>
    <rPh sb="1" eb="3">
      <t>コウザ</t>
    </rPh>
    <rPh sb="3" eb="5">
      <t>フリカエ</t>
    </rPh>
    <phoneticPr fontId="1"/>
  </si>
  <si>
    <t xml:space="preserve"> 金融機関への振込</t>
    <rPh sb="1" eb="5">
      <t>キンユウキカン</t>
    </rPh>
    <rPh sb="7" eb="9">
      <t>フリコミ</t>
    </rPh>
    <phoneticPr fontId="1"/>
  </si>
  <si>
    <t xml:space="preserve"> 変更なし</t>
    <rPh sb="1" eb="3">
      <t>ヘンコウ</t>
    </rPh>
    <phoneticPr fontId="1"/>
  </si>
  <si>
    <t>770</t>
    <phoneticPr fontId="1"/>
  </si>
  <si>
    <t>0987</t>
    <phoneticPr fontId="1"/>
  </si>
  <si>
    <t>徳島県徳島市寺島本町２丁目９８７－４５</t>
    <rPh sb="0" eb="3">
      <t>トクシマケン</t>
    </rPh>
    <rPh sb="3" eb="6">
      <t>トクシマシ</t>
    </rPh>
    <rPh sb="6" eb="8">
      <t>テラシマ</t>
    </rPh>
    <rPh sb="8" eb="10">
      <t>ホンマチ</t>
    </rPh>
    <rPh sb="11" eb="13">
      <t>チョウメ</t>
    </rPh>
    <phoneticPr fontId="1"/>
  </si>
  <si>
    <t>067</t>
    <phoneticPr fontId="1"/>
  </si>
  <si>
    <t>0234</t>
    <phoneticPr fontId="1"/>
  </si>
  <si>
    <t>　 なお、承諾チェック☑ につきましては、名義変更申込書に自動反映されます。</t>
    <rPh sb="21" eb="25">
      <t>メイギヘンコウ</t>
    </rPh>
    <rPh sb="25" eb="28">
      <t>モウシコミショ</t>
    </rPh>
    <phoneticPr fontId="1"/>
  </si>
  <si>
    <t xml:space="preserve">  重要事項説明の承諾チェックをお客さまに直接記入していただく場合に「承諾解除」を選択する。
  ※「承諾解除」を選択した場合、名義変更申込書の承諾チェックがクリアされる。</t>
    <rPh sb="2" eb="8">
      <t>ジュウヨウジコウセツメイ</t>
    </rPh>
    <rPh sb="17" eb="18">
      <t>キャク</t>
    </rPh>
    <rPh sb="21" eb="23">
      <t>チョクセツ</t>
    </rPh>
    <rPh sb="23" eb="25">
      <t>キニュウ</t>
    </rPh>
    <rPh sb="31" eb="33">
      <t>バアイ</t>
    </rPh>
    <rPh sb="35" eb="39">
      <t>ショウダクカイジョ</t>
    </rPh>
    <rPh sb="41" eb="43">
      <t>センタク</t>
    </rPh>
    <rPh sb="51" eb="53">
      <t>ショウダク</t>
    </rPh>
    <rPh sb="53" eb="55">
      <t>カイジョ</t>
    </rPh>
    <rPh sb="57" eb="59">
      <t>センタク</t>
    </rPh>
    <rPh sb="61" eb="63">
      <t>バアイ</t>
    </rPh>
    <rPh sb="64" eb="68">
      <t>メイギヘンコウ</t>
    </rPh>
    <rPh sb="68" eb="71">
      <t>モウシコミショ</t>
    </rPh>
    <rPh sb="72" eb="74">
      <t>ショウダク</t>
    </rPh>
    <phoneticPr fontId="1"/>
  </si>
  <si>
    <t>「契約番号」(10桁)の場合、こちらに直接入力</t>
    <rPh sb="9" eb="10">
      <t>ケタ</t>
    </rPh>
    <rPh sb="19" eb="21">
      <t>チョクセツ</t>
    </rPh>
    <phoneticPr fontId="1"/>
  </si>
  <si>
    <t>「お客さま番号」(13桁)の場合、こちらに直接入力</t>
    <rPh sb="2" eb="3">
      <t>キャク</t>
    </rPh>
    <rPh sb="5" eb="7">
      <t>バンゴウ</t>
    </rPh>
    <rPh sb="11" eb="12">
      <t>ケタ</t>
    </rPh>
    <rPh sb="14" eb="16">
      <t>バアイ</t>
    </rPh>
    <rPh sb="21" eb="23">
      <t>チョクセツ</t>
    </rPh>
    <rPh sb="23" eb="25">
      <t>ニュウリョク</t>
    </rPh>
    <phoneticPr fontId="4"/>
  </si>
  <si>
    <t>供給地点特定番号(22桁)を直接入力</t>
    <rPh sb="0" eb="8">
      <t>キョウキュウチテントクテイバンゴウ</t>
    </rPh>
    <rPh sb="11" eb="12">
      <t>ケタ</t>
    </rPh>
    <rPh sb="14" eb="16">
      <t>チョクセツ</t>
    </rPh>
    <rPh sb="16" eb="18">
      <t>ニュウリョク</t>
    </rPh>
    <phoneticPr fontId="4"/>
  </si>
  <si>
    <t>（2桁）</t>
    <rPh sb="2" eb="3">
      <t>ケタ</t>
    </rPh>
    <phoneticPr fontId="1"/>
  </si>
  <si>
    <t>（4桁）</t>
    <rPh sb="2" eb="3">
      <t>ケタ</t>
    </rPh>
    <phoneticPr fontId="1"/>
  </si>
  <si>
    <t>建物・ビル名</t>
    <rPh sb="0" eb="2">
      <t>タテモノ</t>
    </rPh>
    <rPh sb="5" eb="6">
      <t>メイ</t>
    </rPh>
    <phoneticPr fontId="1"/>
  </si>
  <si>
    <t>丸の内商事ビルディング</t>
    <rPh sb="0" eb="1">
      <t>マル</t>
    </rPh>
    <rPh sb="2" eb="5">
      <t>ウチショウジ</t>
    </rPh>
    <phoneticPr fontId="1"/>
  </si>
  <si>
    <t xml:space="preserve"> 新契約者住所と同じ</t>
    <rPh sb="1" eb="2">
      <t>シン</t>
    </rPh>
    <rPh sb="2" eb="5">
      <t>ケイヤクシャ</t>
    </rPh>
    <rPh sb="5" eb="7">
      <t>ジュウショ</t>
    </rPh>
    <phoneticPr fontId="1"/>
  </si>
  <si>
    <t xml:space="preserve"> 需要場所と同じ</t>
    <rPh sb="1" eb="5">
      <t>ジュヨウバショ</t>
    </rPh>
    <rPh sb="6" eb="7">
      <t>オナ</t>
    </rPh>
    <phoneticPr fontId="1"/>
  </si>
  <si>
    <t>【個人情報の取り扱い】</t>
    <rPh sb="1" eb="5">
      <t>コジンジョウホウ</t>
    </rPh>
    <rPh sb="6" eb="7">
      <t>ト</t>
    </rPh>
    <rPh sb="8" eb="9">
      <t>アツカ</t>
    </rPh>
    <phoneticPr fontId="1"/>
  </si>
  <si>
    <t>印</t>
    <rPh sb="0" eb="1">
      <t>イン</t>
    </rPh>
    <phoneticPr fontId="1"/>
  </si>
  <si>
    <t>愛媛県松山市湊町6丁目1234-56</t>
    <rPh sb="0" eb="3">
      <t>エヒメケン</t>
    </rPh>
    <rPh sb="3" eb="6">
      <t>マツヤマシ</t>
    </rPh>
    <rPh sb="6" eb="8">
      <t>ミナトマチ</t>
    </rPh>
    <rPh sb="9" eb="11">
      <t>チョウメ</t>
    </rPh>
    <phoneticPr fontId="1"/>
  </si>
  <si>
    <t>四国電力商事株式会社</t>
    <rPh sb="0" eb="4">
      <t>シコクデンリョク</t>
    </rPh>
    <rPh sb="4" eb="6">
      <t>ショウジ</t>
    </rPh>
    <rPh sb="6" eb="10">
      <t>カブシキガイシャ</t>
    </rPh>
    <phoneticPr fontId="1"/>
  </si>
  <si>
    <t>代表取締役　四電　太郎</t>
    <rPh sb="0" eb="5">
      <t>ダイヒョウトリシマリヤク</t>
    </rPh>
    <rPh sb="6" eb="8">
      <t>ヨンデン</t>
    </rPh>
    <rPh sb="9" eb="11">
      <t>タロウ</t>
    </rPh>
    <phoneticPr fontId="1"/>
  </si>
  <si>
    <t>総務課　四電　次郎</t>
    <rPh sb="0" eb="3">
      <t>ソウムカ</t>
    </rPh>
    <rPh sb="4" eb="6">
      <t>ヨンデン</t>
    </rPh>
    <rPh sb="7" eb="9">
      <t>ジロウ</t>
    </rPh>
    <phoneticPr fontId="1"/>
  </si>
  <si>
    <t xml:space="preserve"> その他住所(以下にご記入ください)</t>
    <rPh sb="3" eb="4">
      <t>タ</t>
    </rPh>
    <rPh sb="4" eb="6">
      <t>ジュウショ</t>
    </rPh>
    <rPh sb="7" eb="9">
      <t>イカ</t>
    </rPh>
    <rPh sb="11" eb="13">
      <t>キニュウ</t>
    </rPh>
    <phoneticPr fontId="1"/>
  </si>
  <si>
    <t>-</t>
    <phoneticPr fontId="1"/>
  </si>
  <si>
    <t>0812223333444455510000</t>
    <phoneticPr fontId="1"/>
  </si>
  <si>
    <t>に掲載の 『ご契約に関する重要事項』 を確認・承諾のうえ、申し込みます。</t>
    <phoneticPr fontId="1"/>
  </si>
  <si>
    <t>様式202503</t>
    <rPh sb="0" eb="2">
      <t>ヨウシキ</t>
    </rPh>
    <phoneticPr fontId="1"/>
  </si>
  <si>
    <t>〇</t>
    <phoneticPr fontId="1"/>
  </si>
  <si>
    <t>　四国電力株式会社（以下「当社」といいます。）が定める電気需給条件［高圧・特別高圧］または電気供給条件（高圧・特別高圧）および料金条件または料金表ならびに需要場所を供給区域とする一般送配電事業者または配電事業者が定める「託送供給等約款」等を承諾のうえ、電力需給契約の名義変更を申し込みます。
　なお、新契約者は旧契約者の電気の使用に関するすべての権利義務を継承します。</t>
    <rPh sb="1" eb="5">
      <t>シコクデンリョク</t>
    </rPh>
    <rPh sb="5" eb="9">
      <t>カブシキガイシャ</t>
    </rPh>
    <rPh sb="10" eb="12">
      <t>イカ</t>
    </rPh>
    <rPh sb="13" eb="15">
      <t>トウシャ</t>
    </rPh>
    <rPh sb="24" eb="25">
      <t>サダ</t>
    </rPh>
    <rPh sb="45" eb="47">
      <t>デンキ</t>
    </rPh>
    <rPh sb="47" eb="49">
      <t>キョウキュウ</t>
    </rPh>
    <rPh sb="49" eb="51">
      <t>ジョウケン</t>
    </rPh>
    <rPh sb="52" eb="54">
      <t>コウアツ</t>
    </rPh>
    <rPh sb="55" eb="57">
      <t>トクベツ</t>
    </rPh>
    <rPh sb="57" eb="59">
      <t>コウアツ</t>
    </rPh>
    <rPh sb="63" eb="67">
      <t>リョウキンジョウケン</t>
    </rPh>
    <rPh sb="70" eb="73">
      <t>リョウキンヒョウ</t>
    </rPh>
    <rPh sb="77" eb="81">
      <t>ジュヨウバショ</t>
    </rPh>
    <rPh sb="82" eb="84">
      <t>キョウキュウ</t>
    </rPh>
    <rPh sb="84" eb="86">
      <t>クイキ</t>
    </rPh>
    <rPh sb="89" eb="91">
      <t>イッパン</t>
    </rPh>
    <rPh sb="91" eb="94">
      <t>ソウハイデン</t>
    </rPh>
    <rPh sb="94" eb="97">
      <t>ジギョウシャ</t>
    </rPh>
    <rPh sb="100" eb="102">
      <t>ハイデン</t>
    </rPh>
    <rPh sb="102" eb="105">
      <t>ジギョウシャ</t>
    </rPh>
    <rPh sb="106" eb="107">
      <t>サダ</t>
    </rPh>
    <rPh sb="110" eb="112">
      <t>タクソウ</t>
    </rPh>
    <rPh sb="112" eb="114">
      <t>キョウキュウ</t>
    </rPh>
    <rPh sb="114" eb="115">
      <t>トウ</t>
    </rPh>
    <rPh sb="115" eb="117">
      <t>ヤッカン</t>
    </rPh>
    <rPh sb="118" eb="119">
      <t>トウ</t>
    </rPh>
    <rPh sb="120" eb="122">
      <t>ショウダク</t>
    </rPh>
    <rPh sb="126" eb="130">
      <t>デンリョクジュキュウ</t>
    </rPh>
    <rPh sb="130" eb="132">
      <t>ケイヤク</t>
    </rPh>
    <rPh sb="133" eb="137">
      <t>メイギヘンコウ</t>
    </rPh>
    <rPh sb="160" eb="162">
      <t>デンキ</t>
    </rPh>
    <rPh sb="163" eb="165">
      <t>シヨウ</t>
    </rPh>
    <rPh sb="166" eb="167">
      <t>カン</t>
    </rPh>
    <rPh sb="173" eb="177">
      <t>ケンリギム</t>
    </rPh>
    <rPh sb="178" eb="180">
      <t>ケイショウ</t>
    </rPh>
    <phoneticPr fontId="1"/>
  </si>
  <si>
    <t>当社ホームページ（https://www.yonden.co.jp/business/price/plan/index.html）</t>
    <rPh sb="0" eb="2">
      <t>トウシャ</t>
    </rPh>
    <phoneticPr fontId="1"/>
  </si>
  <si>
    <t>本申込みにより当社が取得する個人情報につきましては、当社が個人情報利用目的の範囲内で利用
させていただきます。なお、個人情報利用目的は、当社ホームページにてご確認いただけます。</t>
    <phoneticPr fontId="1"/>
  </si>
  <si>
    <t>旧契約者様</t>
    <rPh sb="0" eb="4">
      <t>キュウケイヤクシャ</t>
    </rPh>
    <rPh sb="4" eb="5">
      <t>サマ</t>
    </rPh>
    <phoneticPr fontId="1"/>
  </si>
  <si>
    <t>新契約者様</t>
    <rPh sb="0" eb="1">
      <t>シン</t>
    </rPh>
    <rPh sb="1" eb="4">
      <t>ケイヤクシャ</t>
    </rPh>
    <rPh sb="4" eb="5">
      <t>サマ</t>
    </rPh>
    <phoneticPr fontId="1"/>
  </si>
  <si>
    <t>ご契約者（旧）</t>
    <rPh sb="1" eb="4">
      <t>ケイヤクシャ</t>
    </rPh>
    <rPh sb="5" eb="6">
      <t>キュウ</t>
    </rPh>
    <phoneticPr fontId="1"/>
  </si>
  <si>
    <t>ご契約者（新）</t>
    <rPh sb="1" eb="3">
      <t>ケイヤク</t>
    </rPh>
    <rPh sb="3" eb="4">
      <t>シャ</t>
    </rPh>
    <rPh sb="5" eb="6">
      <t>シン</t>
    </rPh>
    <phoneticPr fontId="1"/>
  </si>
  <si>
    <t>ご住所</t>
    <rPh sb="1" eb="3">
      <t>ジュウショ</t>
    </rPh>
    <phoneticPr fontId="1"/>
  </si>
  <si>
    <t>ご名義</t>
    <rPh sb="1" eb="3">
      <t>メイギ</t>
    </rPh>
    <phoneticPr fontId="1"/>
  </si>
  <si>
    <t>代表者</t>
    <rPh sb="0" eb="1">
      <t>シロ</t>
    </rPh>
    <rPh sb="1" eb="2">
      <t>オモテ</t>
    </rPh>
    <rPh sb="2" eb="3">
      <t>シャ</t>
    </rPh>
    <phoneticPr fontId="1"/>
  </si>
  <si>
    <t>ご担当者</t>
    <rPh sb="1" eb="2">
      <t>タン</t>
    </rPh>
    <rPh sb="2" eb="3">
      <t>トウ</t>
    </rPh>
    <rPh sb="3" eb="4">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</si>
</sst>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0\-0000"/>
    <numFmt numFmtId="178" formatCode="&quot;〒 &quot;###\-####"/>
    <numFmt numFmtId="179" formatCode="yyyy&quot;年&quot;m&quot;月&quot;d&quot;日&quot;;@"/>
    <numFmt numFmtId="180" formatCode="0;0;;@"/>
    <numFmt numFmtId="181" formatCode="0&quot;年&quot;"/>
    <numFmt numFmtId="182" formatCode="0&quot;月&quot;"/>
  </numFmts>
  <fonts count="3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明朝"/>
      <family val="2"/>
      <charset val="128"/>
    </font>
    <font>
      <sz val="6"/>
      <name val="ＭＳ 明朝"/>
      <family val="2"/>
      <charset val="128"/>
    </font>
    <font>
      <u/>
      <sz val="11"/>
      <color theme="10"/>
      <name val="游ゴシック"/>
      <family val="2"/>
      <charset val="128"/>
      <scheme val="minor"/>
    </font>
    <font>
      <sz val="11"/>
      <color theme="1"/>
      <name val="ＭＳ Ｐ明朝"/>
      <family val="1"/>
      <charset val="128"/>
    </font>
    <font>
      <sz val="11"/>
      <name val="ＭＳ Ｐ明朝"/>
      <family val="1"/>
      <charset val="128"/>
    </font>
    <font>
      <sz val="10"/>
      <name val="ＭＳ Ｐ明朝"/>
      <family val="1"/>
      <charset val="128"/>
    </font>
    <font>
      <sz val="10"/>
      <color theme="1"/>
      <name val="ＭＳ Ｐ明朝"/>
      <family val="1"/>
      <charset val="128"/>
    </font>
    <font>
      <sz val="8"/>
      <color theme="1"/>
      <name val="ＭＳ Ｐ明朝"/>
      <family val="1"/>
      <charset val="128"/>
    </font>
    <font>
      <sz val="8"/>
      <name val="ＭＳ Ｐ明朝"/>
      <family val="1"/>
      <charset val="128"/>
    </font>
    <font>
      <sz val="11"/>
      <color theme="1"/>
      <name val="ＭＳ Ｐゴシック"/>
      <family val="3"/>
      <charset val="128"/>
    </font>
    <font>
      <sz val="9"/>
      <color theme="1"/>
      <name val="ＭＳ Ｐ明朝"/>
      <family val="1"/>
      <charset val="128"/>
    </font>
    <font>
      <sz val="14"/>
      <name val="ＭＳ Ｐゴシック"/>
      <family val="3"/>
      <charset val="128"/>
    </font>
    <font>
      <u/>
      <sz val="11"/>
      <color theme="10"/>
      <name val="ＭＳ Ｐゴシック"/>
      <family val="3"/>
      <charset val="128"/>
    </font>
    <font>
      <sz val="10"/>
      <color theme="1" tint="0.34998626667073579"/>
      <name val="Meiryo UI"/>
      <family val="3"/>
      <charset val="128"/>
    </font>
    <font>
      <b/>
      <sz val="15"/>
      <color theme="1" tint="0.34998626667073579"/>
      <name val="Meiryo UI"/>
      <family val="3"/>
      <charset val="128"/>
    </font>
    <font>
      <b/>
      <sz val="15"/>
      <color theme="1" tint="0.34998626667073579"/>
      <name val="ＭＳ Ｐゴシック"/>
      <family val="3"/>
      <charset val="128"/>
    </font>
    <font>
      <sz val="10"/>
      <color rgb="FFFF0000"/>
      <name val="Meiryo UI"/>
      <family val="3"/>
      <charset val="128"/>
    </font>
    <font>
      <b/>
      <sz val="14"/>
      <color rgb="FFFF0000"/>
      <name val="Meiryo UI"/>
      <family val="3"/>
      <charset val="128"/>
    </font>
    <font>
      <b/>
      <sz val="14"/>
      <color theme="1" tint="0.34998626667073579"/>
      <name val="Meiryo UI"/>
      <family val="3"/>
      <charset val="128"/>
    </font>
    <font>
      <sz val="13"/>
      <color theme="1" tint="0.34998626667073579"/>
      <name val="Meiryo UI"/>
      <family val="3"/>
      <charset val="128"/>
    </font>
    <font>
      <sz val="14"/>
      <color theme="1" tint="0.34998626667073579"/>
      <name val="Meiryo UI"/>
      <family val="3"/>
      <charset val="128"/>
    </font>
    <font>
      <sz val="14"/>
      <color theme="1"/>
      <name val="ＭＳ 明朝"/>
      <family val="2"/>
      <charset val="128"/>
    </font>
    <font>
      <sz val="14"/>
      <color theme="1"/>
      <name val="ＭＳ 明朝"/>
      <family val="1"/>
      <charset val="128"/>
    </font>
    <font>
      <sz val="12"/>
      <color theme="1"/>
      <name val="ＭＳ Ｐゴシック"/>
      <family val="3"/>
      <charset val="128"/>
    </font>
    <font>
      <b/>
      <sz val="13"/>
      <color rgb="FFFF0000"/>
      <name val="Meiryo UI"/>
      <family val="3"/>
      <charset val="128"/>
    </font>
    <font>
      <u/>
      <sz val="11"/>
      <color theme="1" tint="0.34998626667073579"/>
      <name val="Meiryo UI"/>
      <family val="3"/>
      <charset val="128"/>
    </font>
    <font>
      <sz val="10"/>
      <color theme="1" tint="0.34998626667073579"/>
      <name val="ＭＳ Ｐゴシック"/>
      <family val="3"/>
      <charset val="128"/>
    </font>
    <font>
      <u/>
      <sz val="10"/>
      <color theme="1" tint="0.34998626667073579"/>
      <name val="ＭＳ Ｐゴシック"/>
      <family val="3"/>
      <charset val="128"/>
    </font>
    <font>
      <b/>
      <sz val="13"/>
      <color theme="1" tint="0.34998626667073579"/>
      <name val="Meiryo UI"/>
      <family val="3"/>
      <charset val="128"/>
    </font>
    <font>
      <sz val="7"/>
      <name val="ＭＳ Ｐ明朝"/>
      <family val="1"/>
      <charset val="128"/>
    </font>
    <font>
      <sz val="9"/>
      <name val="ＭＳ Ｐ明朝"/>
      <family val="1"/>
      <charset val="128"/>
    </font>
    <font>
      <u/>
      <sz val="11"/>
      <color rgb="FF0070C0"/>
      <name val="Meiryo UI"/>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CCECFF"/>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2" tint="-9.9978637043366805E-2"/>
        <bgColor indexed="64"/>
      </patternFill>
    </fill>
  </fills>
  <borders count="73">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indexed="64"/>
      </right>
      <top/>
      <bottom/>
      <diagonal/>
    </border>
    <border>
      <left style="hair">
        <color indexed="64"/>
      </left>
      <right/>
      <top style="thin">
        <color indexed="64"/>
      </top>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auto="1"/>
      </right>
      <top style="hair">
        <color auto="1"/>
      </top>
      <bottom/>
      <diagonal/>
    </border>
    <border>
      <left style="thin">
        <color auto="1"/>
      </left>
      <right/>
      <top/>
      <bottom style="hair">
        <color auto="1"/>
      </bottom>
      <diagonal/>
    </border>
    <border>
      <left/>
      <right/>
      <top/>
      <bottom style="thin">
        <color indexed="64"/>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style="hair">
        <color indexed="64"/>
      </right>
      <top/>
      <bottom style="thin">
        <color indexed="64"/>
      </bottom>
      <diagonal/>
    </border>
    <border>
      <left style="hair">
        <color auto="1"/>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tted">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right/>
      <top style="hair">
        <color indexed="64"/>
      </top>
      <bottom style="thin">
        <color indexed="64"/>
      </bottom>
      <diagonal/>
    </border>
    <border>
      <left/>
      <right/>
      <top style="mediumDashed">
        <color auto="1"/>
      </top>
      <bottom/>
      <diagonal/>
    </border>
    <border>
      <left/>
      <right style="thin">
        <color auto="1"/>
      </right>
      <top style="thin">
        <color auto="1"/>
      </top>
      <bottom style="hair">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auto="1"/>
      </left>
      <right style="thin">
        <color indexed="64"/>
      </right>
      <top style="thin">
        <color auto="1"/>
      </top>
      <bottom style="hair">
        <color auto="1"/>
      </bottom>
      <diagonal/>
    </border>
    <border>
      <left style="thick">
        <color auto="1"/>
      </left>
      <right/>
      <top style="thick">
        <color auto="1"/>
      </top>
      <bottom/>
      <diagonal/>
    </border>
    <border>
      <left/>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right style="thin">
        <color auto="1"/>
      </right>
      <top style="hair">
        <color auto="1"/>
      </top>
      <bottom style="thin">
        <color auto="1"/>
      </bottom>
      <diagonal/>
    </border>
    <border>
      <left/>
      <right/>
      <top style="dotted">
        <color indexed="64"/>
      </top>
      <bottom style="dotted">
        <color indexed="64"/>
      </bottom>
      <diagonal/>
    </border>
    <border>
      <left style="thin">
        <color indexed="64"/>
      </left>
      <right/>
      <top/>
      <bottom style="dotted">
        <color indexed="64"/>
      </bottom>
      <diagonal/>
    </border>
    <border>
      <left style="thin">
        <color auto="1"/>
      </left>
      <right/>
      <top style="dotted">
        <color auto="1"/>
      </top>
      <bottom style="dotted">
        <color indexed="64"/>
      </bottom>
      <diagonal/>
    </border>
    <border>
      <left style="dotted">
        <color indexed="64"/>
      </left>
      <right/>
      <top/>
      <bottom/>
      <diagonal/>
    </border>
    <border>
      <left style="dotted">
        <color indexed="64"/>
      </left>
      <right/>
      <top style="dotted">
        <color indexed="64"/>
      </top>
      <bottom style="dotted">
        <color indexed="64"/>
      </bottom>
      <diagonal/>
    </border>
    <border>
      <left style="dotted">
        <color indexed="64"/>
      </left>
      <right style="dotted">
        <color indexed="64"/>
      </right>
      <top/>
      <bottom/>
      <diagonal/>
    </border>
    <border>
      <left/>
      <right style="dotted">
        <color indexed="64"/>
      </right>
      <top/>
      <bottom/>
      <diagonal/>
    </border>
    <border>
      <left/>
      <right style="dotted">
        <color indexed="64"/>
      </right>
      <top style="dotted">
        <color indexed="64"/>
      </top>
      <bottom style="dotted">
        <color indexed="64"/>
      </bottom>
      <diagonal/>
    </border>
    <border>
      <left/>
      <right/>
      <top/>
      <bottom style="mediumDashed">
        <color auto="1"/>
      </bottom>
      <diagonal/>
    </border>
    <border>
      <left style="thin">
        <color indexed="64"/>
      </left>
      <right/>
      <top style="hair">
        <color indexed="64"/>
      </top>
      <bottom style="thin">
        <color indexed="64"/>
      </bottom>
      <diagonal/>
    </border>
    <border>
      <left/>
      <right style="hair">
        <color indexed="64"/>
      </right>
      <top style="hair">
        <color auto="1"/>
      </top>
      <bottom style="thin">
        <color indexed="64"/>
      </bottom>
      <diagonal/>
    </border>
    <border>
      <left/>
      <right style="hair">
        <color auto="1"/>
      </right>
      <top style="thin">
        <color auto="1"/>
      </top>
      <bottom/>
      <diagonal/>
    </border>
    <border>
      <left style="thin">
        <color auto="1"/>
      </left>
      <right/>
      <top style="hair">
        <color auto="1"/>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otted">
        <color indexed="64"/>
      </top>
      <bottom/>
      <diagonal/>
    </border>
  </borders>
  <cellStyleXfs count="5">
    <xf numFmtId="0" fontId="0" fillId="0" borderId="0">
      <alignment vertical="center"/>
    </xf>
    <xf numFmtId="0" fontId="2" fillId="0" borderId="0">
      <alignment vertical="center"/>
    </xf>
    <xf numFmtId="0" fontId="3" fillId="0" borderId="0">
      <alignment vertical="center"/>
    </xf>
    <xf numFmtId="38" fontId="3"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386">
    <xf numFmtId="0" fontId="0" fillId="0" borderId="0" xfId="0">
      <alignment vertical="center"/>
    </xf>
    <xf numFmtId="0" fontId="16" fillId="5" borderId="25"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49" fontId="16" fillId="5" borderId="25" xfId="0" applyNumberFormat="1" applyFont="1" applyFill="1" applyBorder="1" applyAlignment="1" applyProtection="1">
      <alignment horizontal="center" vertical="center"/>
      <protection locked="0"/>
    </xf>
    <xf numFmtId="49" fontId="16" fillId="5" borderId="31" xfId="0" applyNumberFormat="1" applyFont="1" applyFill="1" applyBorder="1" applyAlignment="1" applyProtection="1">
      <alignment horizontal="center" vertical="center"/>
      <protection locked="0"/>
    </xf>
    <xf numFmtId="49" fontId="16" fillId="5" borderId="21" xfId="0" applyNumberFormat="1" applyFont="1" applyFill="1" applyBorder="1" applyAlignment="1" applyProtection="1">
      <alignment horizontal="center" vertical="center"/>
      <protection locked="0"/>
    </xf>
    <xf numFmtId="49" fontId="16" fillId="5" borderId="18" xfId="0" applyNumberFormat="1" applyFont="1" applyFill="1" applyBorder="1" applyAlignment="1" applyProtection="1">
      <alignment horizontal="center" vertical="center"/>
      <protection locked="0"/>
    </xf>
    <xf numFmtId="0" fontId="17" fillId="3" borderId="0" xfId="0" applyFont="1" applyFill="1" applyBorder="1" applyProtection="1">
      <alignment vertical="center"/>
    </xf>
    <xf numFmtId="0" fontId="18" fillId="0" borderId="0" xfId="4" applyFont="1" applyFill="1" applyBorder="1" applyAlignment="1" applyProtection="1">
      <alignment horizontal="center" vertical="center" wrapText="1"/>
    </xf>
    <xf numFmtId="0" fontId="16" fillId="0" borderId="0" xfId="0" applyFont="1" applyBorder="1" applyProtection="1">
      <alignment vertical="center"/>
    </xf>
    <xf numFmtId="0" fontId="17" fillId="0" borderId="0" xfId="0" applyFont="1" applyBorder="1" applyProtection="1">
      <alignment vertical="center"/>
    </xf>
    <xf numFmtId="0" fontId="22" fillId="0" borderId="0" xfId="0" applyFont="1" applyBorder="1" applyAlignment="1" applyProtection="1">
      <alignment horizontal="left" vertical="center" indent="1"/>
    </xf>
    <xf numFmtId="0" fontId="21" fillId="0" borderId="0" xfId="0" applyFont="1" applyBorder="1" applyAlignment="1" applyProtection="1">
      <alignment horizontal="center" vertical="center"/>
    </xf>
    <xf numFmtId="0" fontId="22" fillId="0" borderId="0" xfId="0" applyFont="1" applyBorder="1" applyProtection="1">
      <alignment vertical="center"/>
    </xf>
    <xf numFmtId="0" fontId="17" fillId="0" borderId="0" xfId="0" applyFont="1" applyBorder="1" applyAlignment="1" applyProtection="1">
      <alignment vertical="center"/>
    </xf>
    <xf numFmtId="0" fontId="23" fillId="0" borderId="0" xfId="0" applyFont="1" applyBorder="1" applyAlignment="1" applyProtection="1">
      <alignment horizontal="left" vertical="center" indent="1"/>
    </xf>
    <xf numFmtId="0" fontId="23" fillId="3" borderId="0" xfId="0" applyFont="1" applyFill="1" applyBorder="1" applyAlignment="1" applyProtection="1">
      <alignment horizontal="center" vertical="center"/>
    </xf>
    <xf numFmtId="0" fontId="16" fillId="0" borderId="0" xfId="0" applyFont="1" applyProtection="1">
      <alignment vertical="center"/>
    </xf>
    <xf numFmtId="0" fontId="16" fillId="0" borderId="0" xfId="0" applyFont="1" applyFill="1" applyProtection="1">
      <alignment vertical="center"/>
    </xf>
    <xf numFmtId="179" fontId="16" fillId="0" borderId="31" xfId="0" applyNumberFormat="1" applyFont="1" applyFill="1" applyBorder="1" applyAlignment="1" applyProtection="1">
      <alignment horizontal="center" vertical="center"/>
    </xf>
    <xf numFmtId="179" fontId="16" fillId="0" borderId="30" xfId="0" applyNumberFormat="1" applyFont="1" applyFill="1" applyBorder="1" applyAlignment="1" applyProtection="1">
      <alignment vertical="center"/>
    </xf>
    <xf numFmtId="176" fontId="16" fillId="3" borderId="64" xfId="0" applyNumberFormat="1" applyFont="1" applyFill="1" applyBorder="1" applyAlignment="1" applyProtection="1">
      <alignment horizontal="left" vertical="center"/>
    </xf>
    <xf numFmtId="0" fontId="16" fillId="0" borderId="61" xfId="0" applyFont="1" applyFill="1" applyBorder="1" applyProtection="1">
      <alignment vertical="center"/>
    </xf>
    <xf numFmtId="176" fontId="16" fillId="0" borderId="57" xfId="0" applyNumberFormat="1" applyFont="1" applyFill="1" applyBorder="1" applyAlignment="1" applyProtection="1">
      <alignment horizontal="center" vertical="center"/>
    </xf>
    <xf numFmtId="0" fontId="16" fillId="0" borderId="57" xfId="0" applyFont="1" applyBorder="1" applyProtection="1">
      <alignment vertical="center"/>
    </xf>
    <xf numFmtId="0" fontId="16" fillId="0" borderId="64" xfId="0" applyFont="1" applyBorder="1" applyProtection="1">
      <alignment vertical="center"/>
    </xf>
    <xf numFmtId="49" fontId="16" fillId="0" borderId="31" xfId="0" applyNumberFormat="1" applyFont="1" applyFill="1" applyBorder="1" applyAlignment="1" applyProtection="1">
      <alignment horizontal="center" vertical="center"/>
    </xf>
    <xf numFmtId="49" fontId="16" fillId="0" borderId="30" xfId="0" applyNumberFormat="1" applyFont="1" applyFill="1" applyBorder="1" applyAlignment="1" applyProtection="1">
      <alignment vertical="center"/>
    </xf>
    <xf numFmtId="0" fontId="16" fillId="0" borderId="44" xfId="0" applyFont="1" applyFill="1" applyBorder="1" applyAlignment="1" applyProtection="1">
      <alignment horizontal="left" vertical="center"/>
    </xf>
    <xf numFmtId="0" fontId="16" fillId="0" borderId="42"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63" xfId="0" applyFont="1" applyBorder="1" applyProtection="1">
      <alignment vertical="center"/>
    </xf>
    <xf numFmtId="177" fontId="16" fillId="0" borderId="3" xfId="0" applyNumberFormat="1" applyFont="1" applyFill="1" applyBorder="1" applyAlignment="1" applyProtection="1">
      <alignment horizontal="center" vertical="center"/>
    </xf>
    <xf numFmtId="177" fontId="16" fillId="0" borderId="3" xfId="0" applyNumberFormat="1" applyFont="1" applyFill="1" applyBorder="1" applyAlignment="1" applyProtection="1">
      <alignment vertical="center"/>
    </xf>
    <xf numFmtId="177" fontId="16" fillId="0" borderId="2" xfId="0" applyNumberFormat="1" applyFont="1" applyFill="1" applyBorder="1" applyAlignment="1" applyProtection="1">
      <alignment vertical="center"/>
    </xf>
    <xf numFmtId="0" fontId="16" fillId="4" borderId="24" xfId="0" applyFont="1" applyFill="1" applyBorder="1" applyAlignment="1" applyProtection="1">
      <alignment horizontal="center" vertical="center" wrapText="1"/>
    </xf>
    <xf numFmtId="49" fontId="16" fillId="0" borderId="18" xfId="0" applyNumberFormat="1" applyFont="1" applyFill="1" applyBorder="1" applyAlignment="1" applyProtection="1">
      <alignment horizontal="center" vertical="center"/>
    </xf>
    <xf numFmtId="49" fontId="16" fillId="0" borderId="20" xfId="0" applyNumberFormat="1" applyFont="1" applyFill="1" applyBorder="1" applyAlignment="1" applyProtection="1">
      <alignment vertical="center"/>
    </xf>
    <xf numFmtId="0" fontId="16" fillId="4" borderId="47" xfId="0" applyFont="1" applyFill="1" applyBorder="1" applyAlignment="1" applyProtection="1">
      <alignment horizontal="center" vertical="center"/>
    </xf>
    <xf numFmtId="177" fontId="16" fillId="0" borderId="31" xfId="0" applyNumberFormat="1" applyFont="1" applyFill="1" applyBorder="1" applyAlignment="1" applyProtection="1">
      <alignment horizontal="center" vertical="center"/>
    </xf>
    <xf numFmtId="177" fontId="16" fillId="0" borderId="31" xfId="0" applyNumberFormat="1" applyFont="1" applyFill="1" applyBorder="1" applyAlignment="1" applyProtection="1">
      <alignment vertical="center"/>
    </xf>
    <xf numFmtId="177" fontId="16" fillId="0" borderId="30" xfId="0" applyNumberFormat="1" applyFont="1" applyFill="1" applyBorder="1" applyAlignment="1" applyProtection="1">
      <alignment vertical="center"/>
    </xf>
    <xf numFmtId="179" fontId="16" fillId="0" borderId="59" xfId="0" applyNumberFormat="1" applyFont="1" applyFill="1" applyBorder="1" applyAlignment="1" applyProtection="1">
      <alignment horizontal="center" vertical="center"/>
      <protection hidden="1"/>
    </xf>
    <xf numFmtId="0" fontId="16" fillId="0" borderId="0" xfId="0" applyFont="1" applyFill="1" applyBorder="1" applyProtection="1">
      <alignment vertical="center"/>
      <protection hidden="1"/>
    </xf>
    <xf numFmtId="179" fontId="16" fillId="0" borderId="58" xfId="0" applyNumberFormat="1" applyFont="1" applyFill="1" applyBorder="1" applyAlignment="1" applyProtection="1">
      <alignment horizontal="center" vertical="center"/>
      <protection hidden="1"/>
    </xf>
    <xf numFmtId="176" fontId="16" fillId="0" borderId="0" xfId="0" applyNumberFormat="1" applyFont="1" applyFill="1" applyBorder="1" applyAlignment="1" applyProtection="1">
      <alignment horizontal="left" vertical="center"/>
      <protection hidden="1"/>
    </xf>
    <xf numFmtId="176" fontId="16" fillId="0" borderId="59" xfId="0" applyNumberFormat="1" applyFont="1" applyFill="1" applyBorder="1" applyAlignment="1" applyProtection="1">
      <alignment horizontal="left" vertical="center"/>
      <protection hidden="1"/>
    </xf>
    <xf numFmtId="49" fontId="16" fillId="0" borderId="58" xfId="0" applyNumberFormat="1" applyFont="1" applyFill="1" applyBorder="1" applyAlignment="1" applyProtection="1">
      <alignment vertical="center"/>
      <protection hidden="1"/>
    </xf>
    <xf numFmtId="0" fontId="7" fillId="0" borderId="0" xfId="0" applyFont="1" applyProtection="1">
      <alignment vertical="center"/>
      <protection hidden="1"/>
    </xf>
    <xf numFmtId="0" fontId="6" fillId="0" borderId="0" xfId="0" applyFont="1" applyProtection="1">
      <alignment vertical="center"/>
      <protection hidden="1"/>
    </xf>
    <xf numFmtId="0" fontId="14" fillId="0" borderId="0" xfId="0" applyFont="1" applyAlignment="1" applyProtection="1">
      <alignment vertical="center"/>
      <protection hidden="1"/>
    </xf>
    <xf numFmtId="0" fontId="7" fillId="0" borderId="9" xfId="0" applyNumberFormat="1" applyFont="1" applyBorder="1" applyAlignment="1" applyProtection="1">
      <alignment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protection hidden="1"/>
    </xf>
    <xf numFmtId="0" fontId="5" fillId="0" borderId="0" xfId="4" applyAlignment="1" applyProtection="1">
      <protection hidden="1"/>
    </xf>
    <xf numFmtId="0" fontId="6" fillId="0" borderId="35" xfId="0" applyNumberFormat="1" applyFont="1" applyBorder="1" applyAlignment="1" applyProtection="1">
      <alignment vertical="center" shrinkToFit="1"/>
      <protection hidden="1"/>
    </xf>
    <xf numFmtId="0" fontId="6" fillId="0" borderId="35" xfId="0" applyFont="1" applyBorder="1" applyAlignment="1" applyProtection="1">
      <alignment vertical="center"/>
      <protection hidden="1"/>
    </xf>
    <xf numFmtId="0" fontId="6" fillId="0" borderId="38" xfId="0" applyFont="1" applyBorder="1" applyAlignment="1" applyProtection="1">
      <alignment vertical="center" shrinkToFit="1"/>
      <protection hidden="1"/>
    </xf>
    <xf numFmtId="0" fontId="7" fillId="0" borderId="9" xfId="0" applyNumberFormat="1" applyFont="1" applyBorder="1" applyAlignment="1" applyProtection="1">
      <alignment horizontal="left" vertical="center"/>
      <protection hidden="1"/>
    </xf>
    <xf numFmtId="0" fontId="7" fillId="0" borderId="0" xfId="0" applyFont="1" applyBorder="1" applyAlignment="1" applyProtection="1">
      <alignment wrapText="1"/>
      <protection hidden="1"/>
    </xf>
    <xf numFmtId="178" fontId="7" fillId="0" borderId="0" xfId="0" applyNumberFormat="1" applyFont="1" applyBorder="1" applyAlignment="1" applyProtection="1">
      <alignment vertical="center"/>
      <protection hidden="1"/>
    </xf>
    <xf numFmtId="0" fontId="10" fillId="0" borderId="0" xfId="0" applyFont="1" applyBorder="1" applyAlignment="1" applyProtection="1">
      <alignment horizontal="right" vertical="center"/>
      <protection hidden="1"/>
    </xf>
    <xf numFmtId="0" fontId="8" fillId="0" borderId="0" xfId="0" applyFont="1" applyFill="1" applyBorder="1" applyAlignment="1" applyProtection="1">
      <alignment horizontal="distributed" vertical="center" indent="1"/>
      <protection hidden="1"/>
    </xf>
    <xf numFmtId="0" fontId="7" fillId="0" borderId="0" xfId="0" applyFont="1" applyFill="1" applyBorder="1" applyAlignment="1" applyProtection="1">
      <alignment horizontal="left" vertical="center" indent="1"/>
      <protection hidden="1"/>
    </xf>
    <xf numFmtId="0" fontId="7"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6" fillId="0" borderId="0" xfId="0" applyFont="1" applyFill="1" applyProtection="1">
      <alignment vertical="center"/>
      <protection hidden="1"/>
    </xf>
    <xf numFmtId="0" fontId="9" fillId="0" borderId="0" xfId="0" applyFont="1" applyProtection="1">
      <alignment vertical="center"/>
      <protection hidden="1"/>
    </xf>
    <xf numFmtId="0" fontId="9" fillId="0" borderId="0" xfId="0" applyFont="1" applyBorder="1" applyProtection="1">
      <alignment vertical="center"/>
      <protection hidden="1"/>
    </xf>
    <xf numFmtId="0" fontId="9" fillId="0" borderId="8" xfId="0" applyFont="1" applyBorder="1" applyAlignment="1" applyProtection="1">
      <alignment vertical="center"/>
      <protection hidden="1"/>
    </xf>
    <xf numFmtId="0" fontId="9" fillId="0" borderId="9" xfId="0" applyFont="1" applyBorder="1" applyAlignment="1" applyProtection="1">
      <alignment vertical="center"/>
      <protection hidden="1"/>
    </xf>
    <xf numFmtId="0" fontId="9" fillId="0" borderId="16" xfId="0" applyFont="1" applyBorder="1" applyAlignment="1" applyProtection="1">
      <alignment vertical="center"/>
      <protection hidden="1"/>
    </xf>
    <xf numFmtId="0" fontId="9" fillId="0" borderId="11"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7" xfId="0" applyFont="1" applyBorder="1" applyAlignment="1" applyProtection="1">
      <alignment vertical="center"/>
      <protection hidden="1"/>
    </xf>
    <xf numFmtId="0" fontId="3" fillId="0" borderId="0" xfId="2">
      <alignment vertical="center"/>
    </xf>
    <xf numFmtId="0" fontId="25" fillId="0" borderId="24" xfId="2" applyFont="1" applyBorder="1" applyAlignment="1">
      <alignment horizontal="left" vertical="center" indent="1"/>
    </xf>
    <xf numFmtId="0" fontId="21" fillId="0" borderId="0" xfId="0" applyFont="1" applyBorder="1" applyAlignment="1" applyProtection="1">
      <alignment vertical="center"/>
    </xf>
    <xf numFmtId="0" fontId="16" fillId="0" borderId="24" xfId="0" applyFont="1" applyBorder="1" applyAlignment="1" applyProtection="1">
      <alignment horizontal="center" vertical="center"/>
    </xf>
    <xf numFmtId="0" fontId="16" fillId="0" borderId="57" xfId="0" applyFont="1" applyFill="1" applyBorder="1" applyProtection="1">
      <alignment vertical="center"/>
    </xf>
    <xf numFmtId="0" fontId="16" fillId="6" borderId="24" xfId="0" applyFont="1" applyFill="1" applyBorder="1" applyAlignment="1" applyProtection="1">
      <alignment horizontal="center" vertical="center"/>
      <protection locked="0"/>
    </xf>
    <xf numFmtId="0" fontId="8" fillId="0" borderId="11" xfId="0" applyNumberFormat="1" applyFont="1" applyBorder="1" applyAlignment="1" applyProtection="1">
      <alignment horizontal="left" vertical="center" indent="1"/>
      <protection hidden="1"/>
    </xf>
    <xf numFmtId="0" fontId="8" fillId="0" borderId="0" xfId="0" applyNumberFormat="1" applyFont="1" applyBorder="1" applyAlignment="1" applyProtection="1">
      <alignment vertical="center"/>
      <protection hidden="1"/>
    </xf>
    <xf numFmtId="0" fontId="6" fillId="0" borderId="0" xfId="0" applyFont="1" applyBorder="1" applyAlignment="1" applyProtection="1">
      <alignment horizontal="center" vertical="center"/>
      <protection hidden="1"/>
    </xf>
    <xf numFmtId="0" fontId="6" fillId="0" borderId="0" xfId="0" applyFont="1" applyAlignment="1" applyProtection="1">
      <alignment vertical="top"/>
      <protection hidden="1"/>
    </xf>
    <xf numFmtId="0" fontId="22" fillId="0" borderId="0" xfId="0" applyFont="1" applyBorder="1" applyAlignment="1" applyProtection="1">
      <alignment horizontal="left" vertical="center"/>
    </xf>
    <xf numFmtId="0" fontId="10" fillId="0" borderId="0" xfId="0" applyFont="1" applyAlignment="1" applyProtection="1">
      <alignment horizontal="right" vertical="center"/>
      <protection hidden="1"/>
    </xf>
    <xf numFmtId="0" fontId="13" fillId="0" borderId="0" xfId="0" applyFont="1" applyAlignment="1" applyProtection="1">
      <alignment horizontal="right" vertical="center"/>
      <protection hidden="1"/>
    </xf>
    <xf numFmtId="0" fontId="27" fillId="0" borderId="0" xfId="0" applyFont="1" applyBorder="1" applyAlignment="1" applyProtection="1">
      <alignment horizontal="left" vertical="top" indent="1"/>
      <protection hidden="1"/>
    </xf>
    <xf numFmtId="0" fontId="27" fillId="0" borderId="49" xfId="0" applyFont="1" applyBorder="1" applyAlignment="1" applyProtection="1">
      <alignment horizontal="left" indent="1"/>
      <protection hidden="1"/>
    </xf>
    <xf numFmtId="49" fontId="16" fillId="5" borderId="1" xfId="0" applyNumberFormat="1" applyFont="1" applyFill="1" applyBorder="1" applyAlignment="1" applyProtection="1">
      <alignment horizontal="center" vertical="center"/>
      <protection locked="0"/>
    </xf>
    <xf numFmtId="49" fontId="16" fillId="5" borderId="3" xfId="0" applyNumberFormat="1" applyFont="1" applyFill="1" applyBorder="1" applyAlignment="1" applyProtection="1">
      <alignment horizontal="center" vertical="center"/>
      <protection locked="0"/>
    </xf>
    <xf numFmtId="0" fontId="7" fillId="0" borderId="0" xfId="0" applyNumberFormat="1" applyFont="1" applyBorder="1" applyAlignment="1" applyProtection="1">
      <alignment vertical="center"/>
      <protection hidden="1"/>
    </xf>
    <xf numFmtId="0" fontId="11" fillId="0" borderId="0" xfId="0" applyNumberFormat="1" applyFont="1" applyBorder="1" applyAlignment="1" applyProtection="1">
      <alignment horizontal="right" vertical="center"/>
      <protection hidden="1"/>
    </xf>
    <xf numFmtId="0" fontId="7" fillId="0" borderId="4" xfId="0" applyNumberFormat="1" applyFont="1" applyBorder="1" applyAlignment="1" applyProtection="1">
      <alignment vertical="center"/>
      <protection hidden="1"/>
    </xf>
    <xf numFmtId="0" fontId="7" fillId="0" borderId="0" xfId="0" applyNumberFormat="1" applyFont="1" applyFill="1" applyBorder="1" applyAlignment="1" applyProtection="1">
      <alignment vertical="center" shrinkToFit="1"/>
      <protection hidden="1"/>
    </xf>
    <xf numFmtId="0" fontId="6" fillId="0" borderId="0" xfId="0" applyNumberFormat="1" applyFont="1" applyFill="1" applyBorder="1" applyAlignment="1" applyProtection="1">
      <alignment horizontal="left" vertical="center"/>
      <protection hidden="1"/>
    </xf>
    <xf numFmtId="0" fontId="6" fillId="0" borderId="0" xfId="0" applyFont="1" applyFill="1" applyBorder="1" applyProtection="1">
      <alignment vertical="center"/>
      <protection hidden="1"/>
    </xf>
    <xf numFmtId="176" fontId="16" fillId="0" borderId="64" xfId="0" applyNumberFormat="1" applyFont="1" applyFill="1" applyBorder="1" applyAlignment="1" applyProtection="1">
      <alignment horizontal="left" vertical="center"/>
    </xf>
    <xf numFmtId="0" fontId="16" fillId="4" borderId="24" xfId="0" applyFont="1" applyFill="1" applyBorder="1" applyAlignment="1" applyProtection="1">
      <alignment horizontal="center" vertical="center"/>
    </xf>
    <xf numFmtId="0" fontId="16" fillId="4" borderId="29" xfId="0" applyFont="1" applyFill="1" applyBorder="1" applyAlignment="1" applyProtection="1">
      <alignment horizontal="center" vertical="center"/>
    </xf>
    <xf numFmtId="0" fontId="16" fillId="4" borderId="28" xfId="0" applyFont="1" applyFill="1" applyBorder="1" applyAlignment="1" applyProtection="1">
      <alignment horizontal="center" vertical="center"/>
    </xf>
    <xf numFmtId="0" fontId="16" fillId="4" borderId="29" xfId="0" applyFont="1" applyFill="1" applyBorder="1" applyAlignment="1" applyProtection="1">
      <alignment horizontal="center" vertical="center" wrapText="1"/>
    </xf>
    <xf numFmtId="176" fontId="16" fillId="0" borderId="64" xfId="0" applyNumberFormat="1" applyFont="1" applyFill="1" applyBorder="1" applyAlignment="1" applyProtection="1">
      <alignment horizontal="left" vertical="center"/>
    </xf>
    <xf numFmtId="0" fontId="7" fillId="0" borderId="0" xfId="0" applyNumberFormat="1" applyFont="1" applyBorder="1" applyAlignment="1" applyProtection="1">
      <alignment horizontal="center" vertical="center"/>
      <protection hidden="1"/>
    </xf>
    <xf numFmtId="0" fontId="6" fillId="0" borderId="0" xfId="0" applyNumberFormat="1" applyFont="1" applyBorder="1" applyAlignment="1" applyProtection="1">
      <alignment horizontal="center" vertical="center"/>
      <protection hidden="1"/>
    </xf>
    <xf numFmtId="0" fontId="6" fillId="0" borderId="4" xfId="0" applyNumberFormat="1" applyFont="1" applyBorder="1" applyAlignment="1" applyProtection="1">
      <alignment horizontal="center" vertical="center"/>
      <protection hidden="1"/>
    </xf>
    <xf numFmtId="0" fontId="16" fillId="0" borderId="31" xfId="0" applyFont="1" applyFill="1" applyBorder="1" applyAlignment="1" applyProtection="1">
      <alignment horizontal="center" vertical="center"/>
    </xf>
    <xf numFmtId="0" fontId="16" fillId="0" borderId="31" xfId="0" applyNumberFormat="1" applyFont="1" applyFill="1" applyBorder="1" applyAlignment="1" applyProtection="1">
      <alignment horizontal="center" vertical="center"/>
      <protection locked="0"/>
    </xf>
    <xf numFmtId="179" fontId="16" fillId="0" borderId="31" xfId="0" applyNumberFormat="1" applyFont="1" applyFill="1" applyBorder="1" applyAlignment="1" applyProtection="1">
      <alignment vertical="center"/>
    </xf>
    <xf numFmtId="179" fontId="16" fillId="0" borderId="57" xfId="0" applyNumberFormat="1" applyFont="1" applyFill="1" applyBorder="1" applyAlignment="1" applyProtection="1">
      <alignment horizontal="center" vertical="center"/>
      <protection hidden="1"/>
    </xf>
    <xf numFmtId="176" fontId="16" fillId="0" borderId="57" xfId="0" applyNumberFormat="1" applyFont="1" applyFill="1" applyBorder="1" applyAlignment="1" applyProtection="1">
      <alignment horizontal="left" vertical="center"/>
    </xf>
    <xf numFmtId="0" fontId="16" fillId="0" borderId="0" xfId="0" applyFont="1" applyFill="1" applyBorder="1" applyProtection="1">
      <alignment vertical="center"/>
    </xf>
    <xf numFmtId="180" fontId="7" fillId="0" borderId="0" xfId="0" applyNumberFormat="1" applyFont="1" applyBorder="1" applyAlignment="1" applyProtection="1">
      <alignment horizontal="center" vertical="center"/>
      <protection hidden="1"/>
    </xf>
    <xf numFmtId="0" fontId="7" fillId="0" borderId="37" xfId="0" applyFont="1" applyBorder="1" applyAlignment="1" applyProtection="1">
      <alignment vertical="center"/>
      <protection hidden="1"/>
    </xf>
    <xf numFmtId="0" fontId="7" fillId="0" borderId="35" xfId="0" applyFont="1" applyBorder="1" applyAlignment="1" applyProtection="1">
      <alignment vertical="center"/>
      <protection hidden="1"/>
    </xf>
    <xf numFmtId="0" fontId="7" fillId="0" borderId="38" xfId="0" applyFont="1" applyBorder="1" applyAlignment="1" applyProtection="1">
      <alignment vertical="center"/>
      <protection hidden="1"/>
    </xf>
    <xf numFmtId="0" fontId="16" fillId="3" borderId="0" xfId="0" applyFont="1" applyFill="1" applyBorder="1" applyProtection="1">
      <alignment vertical="center"/>
      <protection locked="0"/>
    </xf>
    <xf numFmtId="0" fontId="16" fillId="3" borderId="0" xfId="0" applyFont="1" applyFill="1" applyProtection="1">
      <alignment vertical="center"/>
      <protection locked="0"/>
    </xf>
    <xf numFmtId="0" fontId="29" fillId="7" borderId="0" xfId="4" applyFont="1" applyFill="1" applyBorder="1" applyAlignment="1" applyProtection="1">
      <alignment horizontal="left" vertical="center" wrapText="1" indent="1"/>
      <protection locked="0"/>
    </xf>
    <xf numFmtId="0" fontId="30" fillId="0" borderId="0" xfId="4" applyFont="1" applyBorder="1" applyAlignment="1" applyProtection="1">
      <alignment horizontal="left" vertical="center" wrapText="1" indent="1"/>
    </xf>
    <xf numFmtId="0" fontId="29" fillId="0" borderId="0" xfId="0" applyFont="1" applyFill="1" applyBorder="1" applyAlignment="1" applyProtection="1">
      <alignment vertical="center" wrapText="1"/>
    </xf>
    <xf numFmtId="0" fontId="29" fillId="0" borderId="0" xfId="0" applyFont="1" applyBorder="1" applyAlignment="1" applyProtection="1">
      <alignment vertical="center" wrapText="1"/>
    </xf>
    <xf numFmtId="0" fontId="29" fillId="3" borderId="0" xfId="0" applyFont="1" applyFill="1" applyBorder="1" applyAlignment="1" applyProtection="1">
      <alignment vertical="center" wrapText="1"/>
      <protection locked="0"/>
    </xf>
    <xf numFmtId="0" fontId="16" fillId="0" borderId="0" xfId="0" applyFont="1" applyBorder="1" applyProtection="1">
      <alignment vertical="center"/>
      <protection hidden="1"/>
    </xf>
    <xf numFmtId="0" fontId="31" fillId="0" borderId="49" xfId="0" applyFont="1" applyBorder="1" applyAlignment="1" applyProtection="1">
      <alignment horizontal="left" wrapText="1"/>
      <protection hidden="1"/>
    </xf>
    <xf numFmtId="0" fontId="31" fillId="0" borderId="49" xfId="0" applyFont="1" applyBorder="1" applyAlignment="1" applyProtection="1">
      <alignment wrapText="1"/>
      <protection hidden="1"/>
    </xf>
    <xf numFmtId="0" fontId="31" fillId="0" borderId="0" xfId="0" applyFont="1" applyBorder="1" applyAlignment="1" applyProtection="1">
      <alignment wrapText="1"/>
      <protection hidden="1"/>
    </xf>
    <xf numFmtId="0" fontId="29" fillId="0" borderId="0" xfId="0" applyFont="1" applyFill="1" applyBorder="1" applyAlignment="1" applyProtection="1">
      <alignment vertical="center" wrapText="1"/>
      <protection hidden="1"/>
    </xf>
    <xf numFmtId="0" fontId="29" fillId="0" borderId="0" xfId="0" applyFont="1" applyBorder="1" applyAlignment="1" applyProtection="1">
      <alignment vertical="center" wrapText="1"/>
      <protection hidden="1"/>
    </xf>
    <xf numFmtId="0" fontId="29" fillId="3" borderId="0" xfId="0" applyFont="1" applyFill="1" applyBorder="1" applyAlignment="1" applyProtection="1">
      <alignment vertical="center" wrapText="1"/>
      <protection hidden="1"/>
    </xf>
    <xf numFmtId="0" fontId="31" fillId="0" borderId="0" xfId="0" applyFont="1" applyBorder="1" applyAlignment="1" applyProtection="1">
      <alignment horizontal="left" vertical="top" wrapText="1"/>
      <protection hidden="1"/>
    </xf>
    <xf numFmtId="0" fontId="31" fillId="0" borderId="0" xfId="0" applyFont="1" applyBorder="1" applyAlignment="1" applyProtection="1">
      <alignment vertical="top" wrapText="1"/>
      <protection hidden="1"/>
    </xf>
    <xf numFmtId="0" fontId="16" fillId="0" borderId="0" xfId="0" applyFont="1" applyFill="1" applyBorder="1" applyProtection="1">
      <alignment vertical="center"/>
      <protection locked="0"/>
    </xf>
    <xf numFmtId="0" fontId="21" fillId="0" borderId="0" xfId="0" applyFont="1" applyBorder="1" applyAlignment="1" applyProtection="1">
      <alignment horizontal="center" vertical="center" shrinkToFit="1"/>
      <protection hidden="1"/>
    </xf>
    <xf numFmtId="0" fontId="16" fillId="0" borderId="65" xfId="0" applyFont="1" applyBorder="1" applyProtection="1">
      <alignment vertical="center"/>
    </xf>
    <xf numFmtId="0" fontId="16" fillId="0" borderId="65" xfId="0" applyFont="1" applyFill="1" applyBorder="1" applyProtection="1">
      <alignment vertical="center"/>
    </xf>
    <xf numFmtId="178" fontId="7" fillId="0" borderId="8" xfId="0" applyNumberFormat="1" applyFont="1" applyBorder="1" applyAlignment="1" applyProtection="1">
      <alignment horizontal="left" vertical="center" indent="1" shrinkToFit="1"/>
      <protection hidden="1"/>
    </xf>
    <xf numFmtId="178" fontId="7" fillId="0" borderId="9" xfId="0" applyNumberFormat="1" applyFont="1" applyBorder="1" applyAlignment="1" applyProtection="1">
      <alignment horizontal="left" vertical="center" indent="1" shrinkToFit="1"/>
      <protection hidden="1"/>
    </xf>
    <xf numFmtId="178" fontId="7" fillId="0" borderId="10" xfId="0" applyNumberFormat="1" applyFont="1" applyBorder="1" applyAlignment="1" applyProtection="1">
      <alignment horizontal="left" vertical="center" indent="1" shrinkToFit="1"/>
      <protection hidden="1"/>
    </xf>
    <xf numFmtId="0" fontId="8" fillId="0" borderId="15" xfId="0" applyNumberFormat="1" applyFont="1" applyFill="1" applyBorder="1" applyAlignment="1" applyProtection="1">
      <alignment horizontal="left" vertical="top"/>
      <protection hidden="1"/>
    </xf>
    <xf numFmtId="0" fontId="7" fillId="0" borderId="13" xfId="0" applyFont="1" applyBorder="1" applyAlignment="1" applyProtection="1">
      <alignment horizontal="center" vertical="top" shrinkToFit="1"/>
      <protection hidden="1"/>
    </xf>
    <xf numFmtId="0" fontId="7" fillId="0" borderId="13" xfId="0" applyFont="1" applyBorder="1" applyAlignment="1" applyProtection="1">
      <alignment vertical="top" shrinkToFit="1"/>
      <protection hidden="1"/>
    </xf>
    <xf numFmtId="0" fontId="7" fillId="0" borderId="12" xfId="0" applyFont="1" applyFill="1" applyBorder="1" applyAlignment="1" applyProtection="1">
      <alignment vertical="top" shrinkToFit="1"/>
      <protection hidden="1"/>
    </xf>
    <xf numFmtId="0" fontId="6" fillId="0" borderId="0" xfId="0" applyNumberFormat="1" applyFont="1" applyBorder="1" applyAlignment="1" applyProtection="1">
      <alignment vertical="center"/>
      <protection hidden="1"/>
    </xf>
    <xf numFmtId="0" fontId="2" fillId="0" borderId="0" xfId="0" applyFont="1" applyFill="1" applyBorder="1" applyAlignment="1" applyProtection="1">
      <protection hidden="1"/>
    </xf>
    <xf numFmtId="0" fontId="7" fillId="0" borderId="35" xfId="0" applyFont="1" applyBorder="1" applyAlignment="1" applyProtection="1">
      <alignment horizontal="center" vertical="center"/>
      <protection hidden="1"/>
    </xf>
    <xf numFmtId="178" fontId="32" fillId="0" borderId="9" xfId="0" applyNumberFormat="1" applyFont="1" applyBorder="1" applyAlignment="1" applyProtection="1">
      <alignment horizontal="center" shrinkToFit="1"/>
      <protection hidden="1"/>
    </xf>
    <xf numFmtId="0" fontId="7" fillId="0" borderId="27" xfId="0" applyFont="1" applyFill="1" applyBorder="1" applyAlignment="1" applyProtection="1">
      <alignment horizontal="left" vertical="center"/>
      <protection hidden="1"/>
    </xf>
    <xf numFmtId="0" fontId="8" fillId="0" borderId="27" xfId="0" applyFont="1" applyFill="1" applyBorder="1" applyAlignment="1" applyProtection="1">
      <alignment horizontal="distributed" vertical="center" indent="1"/>
      <protection hidden="1"/>
    </xf>
    <xf numFmtId="0" fontId="8" fillId="0" borderId="27" xfId="0" applyFont="1" applyFill="1" applyBorder="1" applyAlignment="1" applyProtection="1">
      <alignment horizontal="left" vertical="center" indent="1"/>
      <protection hidden="1"/>
    </xf>
    <xf numFmtId="0" fontId="8" fillId="0" borderId="27" xfId="0" applyFont="1" applyFill="1" applyBorder="1" applyAlignment="1" applyProtection="1">
      <alignment horizontal="left" vertical="center"/>
      <protection hidden="1"/>
    </xf>
    <xf numFmtId="0" fontId="6" fillId="0" borderId="27" xfId="0" applyFont="1" applyFill="1" applyBorder="1" applyAlignment="1" applyProtection="1">
      <alignment horizontal="left" vertical="center"/>
      <protection hidden="1"/>
    </xf>
    <xf numFmtId="0" fontId="6" fillId="0" borderId="0" xfId="0" applyFont="1" applyAlignment="1" applyProtection="1">
      <alignment vertical="center"/>
      <protection hidden="1"/>
    </xf>
    <xf numFmtId="0" fontId="6" fillId="0" borderId="0" xfId="0" applyFont="1" applyAlignment="1" applyProtection="1">
      <alignment vertical="center" wrapText="1"/>
      <protection hidden="1"/>
    </xf>
    <xf numFmtId="0" fontId="7" fillId="0" borderId="0" xfId="0" applyNumberFormat="1" applyFont="1" applyBorder="1" applyAlignment="1" applyProtection="1">
      <alignment horizontal="center" vertical="center"/>
      <protection hidden="1"/>
    </xf>
    <xf numFmtId="49" fontId="7" fillId="0" borderId="35" xfId="0" applyNumberFormat="1" applyFont="1" applyBorder="1" applyAlignment="1" applyProtection="1">
      <alignment vertical="center"/>
      <protection hidden="1"/>
    </xf>
    <xf numFmtId="49" fontId="7" fillId="0" borderId="35" xfId="0" applyNumberFormat="1" applyFont="1" applyBorder="1" applyAlignment="1" applyProtection="1">
      <alignment horizontal="right" vertical="center"/>
      <protection hidden="1"/>
    </xf>
    <xf numFmtId="0" fontId="7" fillId="0" borderId="38" xfId="0" applyNumberFormat="1" applyFont="1" applyFill="1" applyBorder="1" applyAlignment="1" applyProtection="1">
      <alignment vertical="center" shrinkToFit="1"/>
      <protection hidden="1"/>
    </xf>
    <xf numFmtId="180" fontId="7" fillId="0" borderId="35" xfId="0" applyNumberFormat="1" applyFont="1" applyBorder="1" applyAlignment="1" applyProtection="1">
      <alignment vertical="center"/>
      <protection hidden="1"/>
    </xf>
    <xf numFmtId="180" fontId="7" fillId="0" borderId="35" xfId="0" applyNumberFormat="1" applyFont="1" applyBorder="1" applyAlignment="1" applyProtection="1">
      <alignment horizontal="right" vertical="center"/>
      <protection hidden="1"/>
    </xf>
    <xf numFmtId="0" fontId="6" fillId="0" borderId="38" xfId="0" applyFont="1" applyFill="1" applyBorder="1" applyProtection="1">
      <alignment vertical="center"/>
      <protection hidden="1"/>
    </xf>
    <xf numFmtId="0" fontId="33" fillId="0" borderId="8" xfId="0" applyNumberFormat="1" applyFont="1" applyBorder="1" applyAlignment="1" applyProtection="1">
      <alignment horizontal="left" vertical="center" indent="1"/>
      <protection hidden="1"/>
    </xf>
    <xf numFmtId="0" fontId="33" fillId="0" borderId="9" xfId="0" applyNumberFormat="1" applyFont="1" applyBorder="1" applyAlignment="1" applyProtection="1">
      <alignment vertical="center"/>
      <protection hidden="1"/>
    </xf>
    <xf numFmtId="0" fontId="33" fillId="0" borderId="9" xfId="0" applyNumberFormat="1" applyFont="1" applyBorder="1" applyAlignment="1" applyProtection="1">
      <alignment horizontal="left" vertical="center"/>
      <protection hidden="1"/>
    </xf>
    <xf numFmtId="0" fontId="13" fillId="0" borderId="0" xfId="0" applyFont="1" applyProtection="1">
      <alignment vertical="center"/>
      <protection hidden="1"/>
    </xf>
    <xf numFmtId="0" fontId="33" fillId="0" borderId="9" xfId="0" applyNumberFormat="1" applyFont="1" applyBorder="1" applyAlignment="1" applyProtection="1">
      <alignment horizontal="center" vertical="center"/>
      <protection hidden="1"/>
    </xf>
    <xf numFmtId="0" fontId="33" fillId="0" borderId="9" xfId="0" applyNumberFormat="1" applyFont="1" applyBorder="1" applyAlignment="1" applyProtection="1">
      <alignment horizontal="left" vertical="center" indent="1"/>
      <protection hidden="1"/>
    </xf>
    <xf numFmtId="0" fontId="6" fillId="0" borderId="10" xfId="0" applyFont="1" applyBorder="1" applyProtection="1">
      <alignment vertical="center"/>
      <protection hidden="1"/>
    </xf>
    <xf numFmtId="0" fontId="6" fillId="0" borderId="9" xfId="0" applyFont="1" applyBorder="1" applyProtection="1">
      <alignment vertical="center"/>
      <protection hidden="1"/>
    </xf>
    <xf numFmtId="0" fontId="7" fillId="0" borderId="27" xfId="0" applyFont="1" applyFill="1" applyBorder="1" applyAlignment="1" applyProtection="1">
      <alignment horizontal="left"/>
      <protection hidden="1"/>
    </xf>
    <xf numFmtId="0" fontId="16" fillId="4" borderId="24" xfId="0" applyFont="1" applyFill="1" applyBorder="1" applyAlignment="1" applyProtection="1">
      <alignment horizontal="center" vertical="center"/>
    </xf>
    <xf numFmtId="0" fontId="16" fillId="4" borderId="29" xfId="0" applyFont="1" applyFill="1" applyBorder="1" applyAlignment="1" applyProtection="1">
      <alignment horizontal="center" vertical="center" wrapText="1"/>
    </xf>
    <xf numFmtId="0" fontId="16" fillId="4" borderId="29" xfId="0" applyFont="1" applyFill="1" applyBorder="1" applyAlignment="1" applyProtection="1">
      <alignment horizontal="center" vertical="center"/>
    </xf>
    <xf numFmtId="0" fontId="16" fillId="4" borderId="28" xfId="0" applyFont="1" applyFill="1" applyBorder="1" applyAlignment="1" applyProtection="1">
      <alignment horizontal="center" vertical="center"/>
    </xf>
    <xf numFmtId="177" fontId="16" fillId="0" borderId="72" xfId="0" applyNumberFormat="1" applyFont="1" applyFill="1" applyBorder="1" applyAlignment="1" applyProtection="1">
      <alignment vertical="center"/>
      <protection hidden="1"/>
    </xf>
    <xf numFmtId="176" fontId="16" fillId="0" borderId="44" xfId="0" applyNumberFormat="1" applyFont="1" applyFill="1" applyBorder="1" applyAlignment="1" applyProtection="1">
      <alignment vertical="center"/>
    </xf>
    <xf numFmtId="0" fontId="16" fillId="0" borderId="6" xfId="0" applyFont="1" applyFill="1" applyBorder="1" applyAlignment="1" applyProtection="1">
      <alignment horizontal="left" vertical="center" wrapText="1"/>
      <protection hidden="1"/>
    </xf>
    <xf numFmtId="176" fontId="16" fillId="0" borderId="63" xfId="0" applyNumberFormat="1" applyFont="1" applyFill="1" applyBorder="1" applyAlignment="1" applyProtection="1">
      <alignment vertical="center"/>
    </xf>
    <xf numFmtId="176" fontId="16" fillId="0" borderId="46" xfId="0" applyNumberFormat="1" applyFont="1" applyFill="1" applyBorder="1" applyAlignment="1" applyProtection="1">
      <alignment vertical="center"/>
    </xf>
    <xf numFmtId="0" fontId="15" fillId="0" borderId="1" xfId="4" applyFont="1" applyBorder="1" applyAlignment="1" applyProtection="1">
      <alignment horizontal="left" indent="2"/>
      <protection hidden="1"/>
    </xf>
    <xf numFmtId="0" fontId="15" fillId="0" borderId="3" xfId="4" applyFont="1" applyBorder="1" applyAlignment="1" applyProtection="1">
      <alignment horizontal="left" vertical="center" indent="2"/>
      <protection hidden="1"/>
    </xf>
    <xf numFmtId="0" fontId="15" fillId="0" borderId="3" xfId="4" applyFont="1" applyBorder="1" applyAlignment="1" applyProtection="1">
      <alignment horizontal="left" vertical="center" wrapText="1" indent="2"/>
      <protection hidden="1"/>
    </xf>
    <xf numFmtId="0" fontId="16" fillId="5" borderId="24" xfId="0" applyFont="1" applyFill="1" applyBorder="1" applyAlignment="1" applyProtection="1">
      <alignment horizontal="left" vertical="center" wrapText="1"/>
      <protection locked="0"/>
    </xf>
    <xf numFmtId="0" fontId="16" fillId="4" borderId="28" xfId="0" applyFont="1" applyFill="1" applyBorder="1" applyAlignment="1" applyProtection="1">
      <alignment horizontal="center" vertical="center"/>
    </xf>
    <xf numFmtId="0" fontId="16" fillId="4" borderId="19" xfId="0" applyFont="1" applyFill="1" applyBorder="1" applyAlignment="1" applyProtection="1">
      <alignment horizontal="center" vertical="center"/>
    </xf>
    <xf numFmtId="0" fontId="16" fillId="4" borderId="29" xfId="0" applyFont="1" applyFill="1" applyBorder="1" applyAlignment="1" applyProtection="1">
      <alignment horizontal="center" vertical="center"/>
    </xf>
    <xf numFmtId="0" fontId="23" fillId="5" borderId="0" xfId="0" applyFont="1" applyFill="1" applyBorder="1" applyAlignment="1" applyProtection="1">
      <alignment horizontal="center" vertical="center"/>
    </xf>
    <xf numFmtId="179" fontId="16" fillId="5" borderId="25" xfId="0" applyNumberFormat="1" applyFont="1" applyFill="1" applyBorder="1" applyAlignment="1" applyProtection="1">
      <alignment horizontal="left" vertical="center" shrinkToFit="1"/>
      <protection locked="0"/>
    </xf>
    <xf numFmtId="179" fontId="16" fillId="5" borderId="31" xfId="0" applyNumberFormat="1" applyFont="1" applyFill="1" applyBorder="1" applyAlignment="1" applyProtection="1">
      <alignment horizontal="left" vertical="center" shrinkToFit="1"/>
      <protection locked="0"/>
    </xf>
    <xf numFmtId="179" fontId="16" fillId="5" borderId="30" xfId="0" applyNumberFormat="1" applyFont="1" applyFill="1" applyBorder="1" applyAlignment="1" applyProtection="1">
      <alignment horizontal="left" vertical="center" shrinkToFit="1"/>
      <protection locked="0"/>
    </xf>
    <xf numFmtId="49" fontId="16" fillId="5" borderId="25" xfId="0" applyNumberFormat="1" applyFont="1" applyFill="1" applyBorder="1" applyProtection="1">
      <alignment vertical="center"/>
      <protection locked="0"/>
    </xf>
    <xf numFmtId="49" fontId="16" fillId="5" borderId="31" xfId="0" applyNumberFormat="1" applyFont="1" applyFill="1" applyBorder="1" applyProtection="1">
      <alignment vertical="center"/>
      <protection locked="0"/>
    </xf>
    <xf numFmtId="49" fontId="16" fillId="5" borderId="30" xfId="0" applyNumberFormat="1" applyFont="1" applyFill="1" applyBorder="1" applyProtection="1">
      <alignment vertical="center"/>
      <protection locked="0"/>
    </xf>
    <xf numFmtId="0" fontId="16" fillId="4" borderId="24" xfId="0" applyFont="1" applyFill="1" applyBorder="1" applyAlignment="1" applyProtection="1">
      <alignment horizontal="center" vertical="center"/>
    </xf>
    <xf numFmtId="0" fontId="16" fillId="5" borderId="0" xfId="0" applyFont="1" applyFill="1" applyProtection="1">
      <alignment vertical="center"/>
      <protection locked="0"/>
    </xf>
    <xf numFmtId="0" fontId="16" fillId="7" borderId="0" xfId="0" applyFont="1" applyFill="1" applyBorder="1" applyAlignment="1" applyProtection="1">
      <alignment horizontal="center" vertical="center" wrapText="1"/>
    </xf>
    <xf numFmtId="0" fontId="17" fillId="5" borderId="50" xfId="4" applyFont="1" applyFill="1" applyBorder="1" applyAlignment="1" applyProtection="1">
      <alignment horizontal="left" vertical="center" wrapText="1" indent="5"/>
    </xf>
    <xf numFmtId="0" fontId="17" fillId="5" borderId="49" xfId="4" applyFont="1" applyFill="1" applyBorder="1" applyAlignment="1" applyProtection="1">
      <alignment horizontal="left" vertical="center" wrapText="1" indent="5"/>
    </xf>
    <xf numFmtId="0" fontId="17" fillId="5" borderId="51" xfId="4" applyFont="1" applyFill="1" applyBorder="1" applyAlignment="1" applyProtection="1">
      <alignment horizontal="left" vertical="center" wrapText="1" indent="5"/>
    </xf>
    <xf numFmtId="0" fontId="17" fillId="5" borderId="54" xfId="4" applyFont="1" applyFill="1" applyBorder="1" applyAlignment="1" applyProtection="1">
      <alignment horizontal="left" vertical="center" wrapText="1" indent="5"/>
    </xf>
    <xf numFmtId="0" fontId="17" fillId="5" borderId="53" xfId="4" applyFont="1" applyFill="1" applyBorder="1" applyAlignment="1" applyProtection="1">
      <alignment horizontal="left" vertical="center" wrapText="1" indent="5"/>
    </xf>
    <xf numFmtId="0" fontId="17" fillId="5" borderId="55" xfId="4" applyFont="1" applyFill="1" applyBorder="1" applyAlignment="1" applyProtection="1">
      <alignment horizontal="left" vertical="center" wrapText="1" indent="5"/>
    </xf>
    <xf numFmtId="0" fontId="16" fillId="0" borderId="62" xfId="0" applyFont="1" applyFill="1" applyBorder="1" applyAlignment="1" applyProtection="1">
      <alignment horizontal="center" vertical="center"/>
    </xf>
    <xf numFmtId="0" fontId="16" fillId="0" borderId="60" xfId="0" applyFont="1" applyFill="1" applyBorder="1" applyAlignment="1" applyProtection="1">
      <alignment horizontal="center" vertical="center"/>
    </xf>
    <xf numFmtId="0" fontId="16" fillId="0" borderId="63" xfId="0" applyFont="1" applyFill="1" applyBorder="1" applyAlignment="1" applyProtection="1">
      <alignment horizontal="center" vertical="center"/>
    </xf>
    <xf numFmtId="0" fontId="16" fillId="0" borderId="42" xfId="0" applyFont="1" applyFill="1" applyBorder="1" applyAlignment="1" applyProtection="1">
      <alignment horizontal="left" vertical="center" wrapText="1"/>
    </xf>
    <xf numFmtId="0" fontId="16" fillId="0" borderId="43" xfId="0" applyFont="1" applyFill="1" applyBorder="1" applyAlignment="1" applyProtection="1">
      <alignment horizontal="left" vertical="center" wrapText="1"/>
    </xf>
    <xf numFmtId="0" fontId="16" fillId="0" borderId="44" xfId="0" applyFont="1" applyFill="1" applyBorder="1" applyAlignment="1" applyProtection="1">
      <alignment horizontal="left" vertical="center" wrapText="1"/>
    </xf>
    <xf numFmtId="0" fontId="16" fillId="0" borderId="60"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63" xfId="0" applyFont="1" applyFill="1" applyBorder="1" applyAlignment="1" applyProtection="1">
      <alignment horizontal="left" vertical="center" wrapText="1"/>
    </xf>
    <xf numFmtId="0" fontId="16" fillId="0" borderId="45"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6" fillId="0" borderId="46" xfId="0" applyFont="1" applyFill="1" applyBorder="1" applyAlignment="1" applyProtection="1">
      <alignment horizontal="left" vertical="center" wrapText="1"/>
    </xf>
    <xf numFmtId="0" fontId="34" fillId="0" borderId="48" xfId="4" applyFont="1" applyBorder="1" applyAlignment="1" applyProtection="1">
      <alignment horizontal="left" indent="1"/>
    </xf>
    <xf numFmtId="0" fontId="34" fillId="0" borderId="49" xfId="4" applyFont="1" applyBorder="1" applyAlignment="1" applyProtection="1">
      <alignment horizontal="left" indent="1"/>
    </xf>
    <xf numFmtId="0" fontId="22" fillId="0" borderId="52" xfId="0" applyFont="1" applyBorder="1" applyAlignment="1" applyProtection="1">
      <alignment horizontal="left" vertical="top" wrapText="1" indent="1"/>
    </xf>
    <xf numFmtId="0" fontId="22" fillId="0" borderId="53" xfId="0" applyFont="1" applyBorder="1" applyAlignment="1" applyProtection="1">
      <alignment horizontal="left" vertical="top" wrapText="1" indent="1"/>
    </xf>
    <xf numFmtId="49" fontId="16" fillId="5" borderId="25" xfId="0" applyNumberFormat="1" applyFont="1" applyFill="1" applyBorder="1" applyAlignment="1" applyProtection="1">
      <alignment horizontal="left" vertical="center"/>
      <protection locked="0"/>
    </xf>
    <xf numFmtId="49" fontId="16" fillId="5" borderId="31" xfId="0" applyNumberFormat="1" applyFont="1" applyFill="1" applyBorder="1" applyAlignment="1" applyProtection="1">
      <alignment horizontal="left" vertical="center"/>
      <protection locked="0"/>
    </xf>
    <xf numFmtId="49" fontId="16" fillId="5" borderId="30" xfId="0" applyNumberFormat="1" applyFont="1" applyFill="1" applyBorder="1" applyAlignment="1" applyProtection="1">
      <alignment horizontal="left" vertical="center"/>
      <protection locked="0"/>
    </xf>
    <xf numFmtId="176" fontId="16" fillId="5" borderId="66" xfId="0" applyNumberFormat="1" applyFont="1" applyFill="1" applyBorder="1" applyAlignment="1" applyProtection="1">
      <alignment horizontal="left" vertical="center"/>
      <protection locked="0"/>
    </xf>
    <xf numFmtId="176" fontId="16" fillId="5" borderId="39" xfId="0" applyNumberFormat="1" applyFont="1" applyFill="1" applyBorder="1" applyAlignment="1" applyProtection="1">
      <alignment horizontal="left" vertical="center"/>
      <protection locked="0"/>
    </xf>
    <xf numFmtId="176" fontId="16" fillId="5" borderId="56" xfId="0" applyNumberFormat="1" applyFont="1" applyFill="1" applyBorder="1" applyAlignment="1" applyProtection="1">
      <alignment horizontal="left" vertical="center"/>
      <protection locked="0"/>
    </xf>
    <xf numFmtId="0" fontId="16" fillId="4" borderId="25" xfId="0" applyFont="1" applyFill="1" applyBorder="1" applyAlignment="1" applyProtection="1">
      <alignment horizontal="center" vertical="center"/>
    </xf>
    <xf numFmtId="0" fontId="16" fillId="4" borderId="30" xfId="0" applyFont="1" applyFill="1" applyBorder="1" applyAlignment="1" applyProtection="1">
      <alignment horizontal="center" vertical="center"/>
    </xf>
    <xf numFmtId="0" fontId="16" fillId="5" borderId="25" xfId="0" applyFont="1" applyFill="1" applyBorder="1" applyAlignment="1" applyProtection="1">
      <alignment horizontal="left" vertical="center"/>
      <protection locked="0"/>
    </xf>
    <xf numFmtId="0" fontId="16" fillId="5" borderId="31" xfId="0" applyFont="1" applyFill="1" applyBorder="1" applyAlignment="1" applyProtection="1">
      <alignment horizontal="left" vertical="center"/>
      <protection locked="0"/>
    </xf>
    <xf numFmtId="0" fontId="16" fillId="5" borderId="30"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shrinkToFit="1"/>
      <protection hidden="1"/>
    </xf>
    <xf numFmtId="176" fontId="16" fillId="5" borderId="32" xfId="0" applyNumberFormat="1" applyFont="1" applyFill="1" applyBorder="1" applyAlignment="1" applyProtection="1">
      <alignment horizontal="left" vertical="center"/>
      <protection locked="0"/>
    </xf>
    <xf numFmtId="176" fontId="16" fillId="5" borderId="33" xfId="0" applyNumberFormat="1" applyFont="1" applyFill="1" applyBorder="1" applyAlignment="1" applyProtection="1">
      <alignment horizontal="left" vertical="center"/>
      <protection locked="0"/>
    </xf>
    <xf numFmtId="176" fontId="16" fillId="5" borderId="41" xfId="0" applyNumberFormat="1" applyFont="1" applyFill="1" applyBorder="1" applyAlignment="1" applyProtection="1">
      <alignment horizontal="left" vertical="center"/>
      <protection locked="0"/>
    </xf>
    <xf numFmtId="0" fontId="16" fillId="2" borderId="25"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16" fillId="6" borderId="25" xfId="0" applyFont="1" applyFill="1" applyBorder="1" applyAlignment="1" applyProtection="1">
      <alignment horizontal="center" vertical="center"/>
      <protection locked="0"/>
    </xf>
    <xf numFmtId="0" fontId="16" fillId="6" borderId="30" xfId="0" applyFont="1" applyFill="1" applyBorder="1" applyAlignment="1" applyProtection="1">
      <alignment horizontal="center" vertical="center"/>
      <protection locked="0"/>
    </xf>
    <xf numFmtId="0" fontId="16" fillId="0" borderId="58" xfId="0" applyFont="1" applyBorder="1" applyAlignment="1" applyProtection="1">
      <alignment horizontal="left" vertical="center" wrapText="1"/>
    </xf>
    <xf numFmtId="0" fontId="16" fillId="0" borderId="27" xfId="0" applyFont="1" applyBorder="1" applyAlignment="1" applyProtection="1">
      <alignment horizontal="left" vertical="center" wrapText="1"/>
    </xf>
    <xf numFmtId="0" fontId="16" fillId="4" borderId="28" xfId="0" applyFont="1" applyFill="1" applyBorder="1" applyAlignment="1" applyProtection="1">
      <alignment horizontal="center" vertical="center" wrapText="1"/>
    </xf>
    <xf numFmtId="0" fontId="19" fillId="0" borderId="28" xfId="0" applyFont="1" applyBorder="1" applyAlignment="1" applyProtection="1">
      <alignment horizontal="center" vertical="center" textRotation="255"/>
    </xf>
    <xf numFmtId="0" fontId="19" fillId="0" borderId="19" xfId="0" applyFont="1" applyBorder="1" applyAlignment="1" applyProtection="1">
      <alignment horizontal="center" vertical="center" textRotation="255"/>
    </xf>
    <xf numFmtId="0" fontId="19" fillId="0" borderId="29" xfId="0" applyFont="1" applyBorder="1" applyAlignment="1" applyProtection="1">
      <alignment horizontal="center" vertical="center" textRotation="255"/>
    </xf>
    <xf numFmtId="0" fontId="16" fillId="5" borderId="25" xfId="0" applyFont="1" applyFill="1" applyBorder="1" applyAlignment="1" applyProtection="1">
      <alignment horizontal="left" vertical="center" shrinkToFit="1"/>
      <protection locked="0"/>
    </xf>
    <xf numFmtId="0" fontId="16" fillId="5" borderId="31" xfId="0" applyFont="1" applyFill="1" applyBorder="1" applyAlignment="1" applyProtection="1">
      <alignment horizontal="left" vertical="center" shrinkToFit="1"/>
      <protection locked="0"/>
    </xf>
    <xf numFmtId="0" fontId="16" fillId="5" borderId="30" xfId="0" applyFont="1" applyFill="1" applyBorder="1" applyAlignment="1" applyProtection="1">
      <alignment horizontal="left" vertical="center" shrinkToFit="1"/>
      <protection locked="0"/>
    </xf>
    <xf numFmtId="0" fontId="16" fillId="4" borderId="19" xfId="0" applyFont="1" applyFill="1" applyBorder="1" applyAlignment="1" applyProtection="1">
      <alignment horizontal="center" vertical="center" wrapText="1"/>
    </xf>
    <xf numFmtId="0" fontId="16" fillId="4" borderId="29" xfId="0" applyFont="1" applyFill="1" applyBorder="1" applyAlignment="1" applyProtection="1">
      <alignment horizontal="center" vertical="center" wrapText="1"/>
    </xf>
    <xf numFmtId="0" fontId="16" fillId="5" borderId="25" xfId="0" applyFont="1" applyFill="1" applyBorder="1" applyAlignment="1" applyProtection="1">
      <alignment horizontal="left" vertical="center" wrapText="1"/>
      <protection locked="0"/>
    </xf>
    <xf numFmtId="0" fontId="16" fillId="5" borderId="31" xfId="0" applyFont="1" applyFill="1" applyBorder="1" applyAlignment="1" applyProtection="1">
      <alignment horizontal="left" vertical="center" wrapText="1"/>
      <protection locked="0"/>
    </xf>
    <xf numFmtId="0" fontId="16" fillId="5" borderId="30"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center" vertical="center" textRotation="255"/>
      <protection hidden="1"/>
    </xf>
    <xf numFmtId="0" fontId="6" fillId="4" borderId="68" xfId="0" applyFont="1" applyFill="1" applyBorder="1" applyAlignment="1" applyProtection="1">
      <alignment horizontal="center" vertical="center" textRotation="255"/>
      <protection hidden="1"/>
    </xf>
    <xf numFmtId="0" fontId="6" fillId="4" borderId="6" xfId="0" applyFont="1" applyFill="1" applyBorder="1" applyAlignment="1" applyProtection="1">
      <alignment horizontal="center" vertical="center" textRotation="255"/>
      <protection hidden="1"/>
    </xf>
    <xf numFmtId="0" fontId="6" fillId="4" borderId="7" xfId="0" applyFont="1" applyFill="1" applyBorder="1" applyAlignment="1" applyProtection="1">
      <alignment horizontal="center" vertical="center" textRotation="255"/>
      <protection hidden="1"/>
    </xf>
    <xf numFmtId="0" fontId="6" fillId="4" borderId="17" xfId="0" applyFont="1" applyFill="1" applyBorder="1" applyAlignment="1" applyProtection="1">
      <alignment horizontal="center" vertical="center" textRotation="255"/>
      <protection hidden="1"/>
    </xf>
    <xf numFmtId="0" fontId="6" fillId="4" borderId="14" xfId="0" applyFont="1" applyFill="1" applyBorder="1" applyAlignment="1" applyProtection="1">
      <alignment horizontal="center" vertical="center" textRotation="255"/>
      <protection hidden="1"/>
    </xf>
    <xf numFmtId="180" fontId="7" fillId="0" borderId="35" xfId="0" applyNumberFormat="1" applyFont="1" applyBorder="1" applyAlignment="1" applyProtection="1">
      <alignment horizontal="center" vertical="center" shrinkToFit="1"/>
      <protection hidden="1"/>
    </xf>
    <xf numFmtId="1" fontId="7" fillId="0" borderId="0" xfId="0" applyNumberFormat="1" applyFont="1" applyAlignment="1" applyProtection="1">
      <alignment horizontal="right" vertical="center"/>
      <protection hidden="1"/>
    </xf>
    <xf numFmtId="0" fontId="7" fillId="0" borderId="37" xfId="0" applyFont="1" applyBorder="1" applyAlignment="1" applyProtection="1">
      <alignment horizontal="left" vertical="center" indent="1" shrinkToFit="1"/>
      <protection hidden="1"/>
    </xf>
    <xf numFmtId="0" fontId="7" fillId="0" borderId="35" xfId="0" applyFont="1" applyBorder="1" applyAlignment="1" applyProtection="1">
      <alignment horizontal="left" vertical="center" indent="1" shrinkToFit="1"/>
      <protection hidden="1"/>
    </xf>
    <xf numFmtId="0" fontId="7" fillId="0" borderId="70" xfId="0" applyFont="1" applyBorder="1" applyAlignment="1" applyProtection="1">
      <alignment horizontal="left" vertical="center" indent="1" shrinkToFit="1"/>
      <protection hidden="1"/>
    </xf>
    <xf numFmtId="0" fontId="7" fillId="0" borderId="33" xfId="0" applyFont="1" applyBorder="1" applyAlignment="1" applyProtection="1">
      <alignment horizontal="left" vertical="center" indent="1" shrinkToFit="1"/>
      <protection hidden="1"/>
    </xf>
    <xf numFmtId="0" fontId="7" fillId="0" borderId="71" xfId="0" applyFont="1" applyBorder="1" applyAlignment="1" applyProtection="1">
      <alignment horizontal="left" vertical="center" indent="1" shrinkToFit="1"/>
      <protection hidden="1"/>
    </xf>
    <xf numFmtId="0" fontId="7" fillId="0" borderId="36" xfId="0" applyFont="1" applyBorder="1" applyAlignment="1" applyProtection="1">
      <alignment horizontal="left" vertical="center" indent="1" shrinkToFit="1"/>
      <protection hidden="1"/>
    </xf>
    <xf numFmtId="0" fontId="7" fillId="4" borderId="5" xfId="0" applyFont="1" applyFill="1" applyBorder="1" applyAlignment="1" applyProtection="1">
      <alignment horizontal="distributed" vertical="center" indent="1"/>
      <protection hidden="1"/>
    </xf>
    <xf numFmtId="0" fontId="7" fillId="4" borderId="3" xfId="0" applyFont="1" applyFill="1" applyBorder="1" applyAlignment="1" applyProtection="1">
      <alignment horizontal="distributed" vertical="center" indent="1"/>
      <protection hidden="1"/>
    </xf>
    <xf numFmtId="0" fontId="7" fillId="4" borderId="68" xfId="0" applyFont="1" applyFill="1" applyBorder="1" applyAlignment="1" applyProtection="1">
      <alignment horizontal="distributed" vertical="center" indent="1"/>
      <protection hidden="1"/>
    </xf>
    <xf numFmtId="0" fontId="7" fillId="4" borderId="37" xfId="0" applyFont="1" applyFill="1" applyBorder="1" applyAlignment="1" applyProtection="1">
      <alignment horizontal="distributed" vertical="center" indent="1"/>
      <protection hidden="1"/>
    </xf>
    <xf numFmtId="0" fontId="7" fillId="4" borderId="35" xfId="0" applyFont="1" applyFill="1" applyBorder="1" applyAlignment="1" applyProtection="1">
      <alignment horizontal="distributed" vertical="center" indent="1"/>
      <protection hidden="1"/>
    </xf>
    <xf numFmtId="0" fontId="7" fillId="4" borderId="36" xfId="0" applyFont="1" applyFill="1" applyBorder="1" applyAlignment="1" applyProtection="1">
      <alignment horizontal="distributed" vertical="center" indent="1"/>
      <protection hidden="1"/>
    </xf>
    <xf numFmtId="0" fontId="7" fillId="4" borderId="11" xfId="0" applyFont="1" applyFill="1" applyBorder="1" applyAlignment="1" applyProtection="1">
      <alignment horizontal="distributed" vertical="center" indent="1"/>
      <protection hidden="1"/>
    </xf>
    <xf numFmtId="0" fontId="7" fillId="4" borderId="0" xfId="0" applyFont="1" applyFill="1" applyBorder="1" applyAlignment="1" applyProtection="1">
      <alignment horizontal="distributed" vertical="center" indent="1"/>
      <protection hidden="1"/>
    </xf>
    <xf numFmtId="0" fontId="7" fillId="4" borderId="7" xfId="0" applyFont="1" applyFill="1" applyBorder="1" applyAlignment="1" applyProtection="1">
      <alignment horizontal="distributed" vertical="center" indent="1"/>
      <protection hidden="1"/>
    </xf>
    <xf numFmtId="0" fontId="7" fillId="4" borderId="15" xfId="0" applyFont="1" applyFill="1" applyBorder="1" applyAlignment="1" applyProtection="1">
      <alignment horizontal="distributed" vertical="center" indent="1"/>
      <protection hidden="1"/>
    </xf>
    <xf numFmtId="0" fontId="7" fillId="4" borderId="13" xfId="0" applyFont="1" applyFill="1" applyBorder="1" applyAlignment="1" applyProtection="1">
      <alignment horizontal="distributed" vertical="center" indent="1"/>
      <protection hidden="1"/>
    </xf>
    <xf numFmtId="0" fontId="7" fillId="4" borderId="14" xfId="0" applyFont="1" applyFill="1" applyBorder="1" applyAlignment="1" applyProtection="1">
      <alignment horizontal="distributed" vertical="center" indent="1"/>
      <protection hidden="1"/>
    </xf>
    <xf numFmtId="0" fontId="6" fillId="0" borderId="0" xfId="0" applyNumberFormat="1" applyFont="1" applyBorder="1" applyAlignment="1" applyProtection="1">
      <alignment horizontal="right" vertical="center"/>
      <protection hidden="1"/>
    </xf>
    <xf numFmtId="0" fontId="7" fillId="0" borderId="0" xfId="0" applyFont="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4" borderId="21" xfId="0" applyFont="1" applyFill="1" applyBorder="1" applyAlignment="1" applyProtection="1">
      <alignment horizontal="center" vertical="center" textRotation="255"/>
      <protection hidden="1"/>
    </xf>
    <xf numFmtId="0" fontId="6" fillId="4" borderId="22" xfId="0" applyFont="1" applyFill="1" applyBorder="1" applyAlignment="1" applyProtection="1">
      <alignment horizontal="center" vertical="center" textRotation="255"/>
      <protection hidden="1"/>
    </xf>
    <xf numFmtId="0" fontId="11" fillId="0" borderId="23" xfId="0" applyFont="1" applyBorder="1" applyAlignment="1" applyProtection="1">
      <alignment horizontal="left" vertical="center" indent="1" shrinkToFit="1"/>
      <protection hidden="1"/>
    </xf>
    <xf numFmtId="0" fontId="11" fillId="0" borderId="18" xfId="0" applyFont="1" applyBorder="1" applyAlignment="1" applyProtection="1">
      <alignment horizontal="left" vertical="center" indent="1" shrinkToFit="1"/>
      <protection hidden="1"/>
    </xf>
    <xf numFmtId="0" fontId="7" fillId="0" borderId="18" xfId="0" applyFont="1" applyBorder="1" applyAlignment="1" applyProtection="1">
      <alignment horizontal="left" vertical="center" shrinkToFit="1"/>
      <protection hidden="1"/>
    </xf>
    <xf numFmtId="0" fontId="7" fillId="0" borderId="20" xfId="0" applyFont="1" applyBorder="1" applyAlignment="1" applyProtection="1">
      <alignment horizontal="left" vertical="center" shrinkToFit="1"/>
      <protection hidden="1"/>
    </xf>
    <xf numFmtId="0" fontId="7" fillId="4" borderId="23" xfId="0" applyFont="1" applyFill="1" applyBorder="1" applyAlignment="1" applyProtection="1">
      <alignment horizontal="distributed" vertical="center" indent="1"/>
      <protection hidden="1"/>
    </xf>
    <xf numFmtId="0" fontId="7" fillId="4" borderId="18" xfId="0" applyFont="1" applyFill="1" applyBorder="1" applyAlignment="1" applyProtection="1">
      <alignment horizontal="distributed" vertical="center" indent="1"/>
      <protection hidden="1"/>
    </xf>
    <xf numFmtId="0" fontId="7" fillId="4" borderId="22" xfId="0" applyFont="1" applyFill="1" applyBorder="1" applyAlignment="1" applyProtection="1">
      <alignment horizontal="distributed" vertical="center" indent="1"/>
      <protection hidden="1"/>
    </xf>
    <xf numFmtId="178" fontId="7" fillId="0" borderId="11" xfId="0" applyNumberFormat="1" applyFont="1" applyBorder="1" applyAlignment="1" applyProtection="1">
      <alignment horizontal="left" vertical="center" indent="1" shrinkToFit="1"/>
      <protection hidden="1"/>
    </xf>
    <xf numFmtId="178" fontId="7" fillId="0" borderId="0" xfId="0" applyNumberFormat="1" applyFont="1" applyBorder="1" applyAlignment="1" applyProtection="1">
      <alignment horizontal="left" vertical="center" indent="1" shrinkToFit="1"/>
      <protection hidden="1"/>
    </xf>
    <xf numFmtId="178" fontId="7" fillId="0" borderId="4" xfId="0" applyNumberFormat="1" applyFont="1" applyBorder="1" applyAlignment="1" applyProtection="1">
      <alignment horizontal="left" vertical="center" indent="1" shrinkToFit="1"/>
      <protection hidden="1"/>
    </xf>
    <xf numFmtId="0" fontId="7" fillId="0" borderId="0" xfId="0" applyNumberFormat="1" applyFont="1" applyBorder="1" applyAlignment="1" applyProtection="1">
      <alignment horizontal="left" vertical="center"/>
      <protection hidden="1"/>
    </xf>
    <xf numFmtId="0" fontId="7" fillId="0" borderId="5"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11" xfId="0" applyFont="1" applyBorder="1" applyAlignment="1" applyProtection="1">
      <alignment horizontal="center" vertical="center" shrinkToFit="1"/>
      <protection hidden="1"/>
    </xf>
    <xf numFmtId="0" fontId="7" fillId="0" borderId="0" xfId="0" applyFont="1" applyBorder="1" applyAlignment="1" applyProtection="1">
      <alignment horizontal="center" vertical="center" shrinkToFit="1"/>
      <protection hidden="1"/>
    </xf>
    <xf numFmtId="0" fontId="7" fillId="0" borderId="4" xfId="0" applyFont="1" applyBorder="1" applyAlignment="1" applyProtection="1">
      <alignment horizontal="center" vertical="center" shrinkToFit="1"/>
      <protection hidden="1"/>
    </xf>
    <xf numFmtId="0" fontId="7" fillId="0" borderId="15" xfId="0" applyFont="1" applyBorder="1" applyAlignment="1" applyProtection="1">
      <alignment horizontal="center" vertical="center" shrinkToFit="1"/>
      <protection hidden="1"/>
    </xf>
    <xf numFmtId="0" fontId="7" fillId="0" borderId="13"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0" fontId="11" fillId="0" borderId="35" xfId="0" applyFont="1" applyBorder="1" applyAlignment="1" applyProtection="1">
      <alignment horizontal="center" vertical="center" shrinkToFit="1"/>
      <protection hidden="1"/>
    </xf>
    <xf numFmtId="0" fontId="11" fillId="0" borderId="15" xfId="0" applyFont="1" applyBorder="1" applyAlignment="1" applyProtection="1">
      <alignment horizontal="left" vertical="center" indent="1" shrinkToFit="1"/>
      <protection hidden="1"/>
    </xf>
    <xf numFmtId="0" fontId="11" fillId="0" borderId="13" xfId="0" applyFont="1" applyBorder="1" applyAlignment="1" applyProtection="1">
      <alignment horizontal="left" vertical="center" indent="1" shrinkToFit="1"/>
      <protection hidden="1"/>
    </xf>
    <xf numFmtId="0" fontId="7" fillId="0" borderId="13" xfId="0" applyFont="1" applyBorder="1" applyAlignment="1" applyProtection="1">
      <alignment horizontal="left" vertical="center" shrinkToFit="1"/>
      <protection hidden="1"/>
    </xf>
    <xf numFmtId="0" fontId="7" fillId="0" borderId="12" xfId="0" applyFont="1" applyBorder="1" applyAlignment="1" applyProtection="1">
      <alignment horizontal="left" vertical="center" shrinkToFit="1"/>
      <protection hidden="1"/>
    </xf>
    <xf numFmtId="0" fontId="7" fillId="4" borderId="34" xfId="0" applyNumberFormat="1" applyFont="1" applyFill="1" applyBorder="1" applyAlignment="1" applyProtection="1">
      <alignment horizontal="distributed" vertical="center" wrapText="1" indent="1"/>
      <protection hidden="1"/>
    </xf>
    <xf numFmtId="0" fontId="7" fillId="4" borderId="35" xfId="0" applyNumberFormat="1" applyFont="1" applyFill="1" applyBorder="1" applyAlignment="1" applyProtection="1">
      <alignment horizontal="distributed" vertical="center" indent="1"/>
      <protection hidden="1"/>
    </xf>
    <xf numFmtId="0" fontId="7" fillId="4" borderId="36" xfId="0" applyNumberFormat="1" applyFont="1" applyFill="1" applyBorder="1" applyAlignment="1" applyProtection="1">
      <alignment horizontal="distributed" vertical="center" indent="1"/>
      <protection hidden="1"/>
    </xf>
    <xf numFmtId="0" fontId="7" fillId="4" borderId="17" xfId="0" applyFont="1" applyFill="1" applyBorder="1" applyAlignment="1" applyProtection="1">
      <alignment horizontal="distributed" vertical="center" indent="1"/>
      <protection hidden="1"/>
    </xf>
    <xf numFmtId="180" fontId="7" fillId="0" borderId="0" xfId="0" applyNumberFormat="1" applyFont="1" applyBorder="1" applyAlignment="1" applyProtection="1">
      <alignment horizontal="center" vertical="center"/>
      <protection hidden="1"/>
    </xf>
    <xf numFmtId="0" fontId="8" fillId="4" borderId="69" xfId="0" applyNumberFormat="1" applyFont="1" applyFill="1" applyBorder="1" applyAlignment="1" applyProtection="1">
      <alignment horizontal="center" vertical="center"/>
      <protection hidden="1"/>
    </xf>
    <xf numFmtId="0" fontId="8" fillId="4" borderId="9" xfId="0" applyNumberFormat="1" applyFont="1" applyFill="1" applyBorder="1" applyAlignment="1" applyProtection="1">
      <alignment horizontal="center" vertical="center"/>
      <protection hidden="1"/>
    </xf>
    <xf numFmtId="0" fontId="8" fillId="4" borderId="16" xfId="0" applyNumberFormat="1" applyFont="1" applyFill="1" applyBorder="1" applyAlignment="1" applyProtection="1">
      <alignment horizontal="center" vertical="center"/>
      <protection hidden="1"/>
    </xf>
    <xf numFmtId="0" fontId="8" fillId="4" borderId="17" xfId="0" applyNumberFormat="1" applyFont="1" applyFill="1" applyBorder="1" applyAlignment="1" applyProtection="1">
      <alignment horizontal="center" vertical="center"/>
      <protection hidden="1"/>
    </xf>
    <xf numFmtId="0" fontId="8" fillId="4" borderId="13" xfId="0" applyNumberFormat="1" applyFont="1" applyFill="1" applyBorder="1" applyAlignment="1" applyProtection="1">
      <alignment horizontal="center" vertical="center"/>
      <protection hidden="1"/>
    </xf>
    <xf numFmtId="0" fontId="8" fillId="4" borderId="14" xfId="0" applyNumberFormat="1" applyFont="1" applyFill="1" applyBorder="1" applyAlignment="1" applyProtection="1">
      <alignment horizontal="center" vertical="center"/>
      <protection hidden="1"/>
    </xf>
    <xf numFmtId="178" fontId="32" fillId="0" borderId="9" xfId="0" applyNumberFormat="1" applyFont="1" applyBorder="1" applyAlignment="1" applyProtection="1">
      <alignment horizontal="center" shrinkToFit="1"/>
      <protection hidden="1"/>
    </xf>
    <xf numFmtId="0" fontId="7" fillId="4" borderId="34" xfId="0" applyFont="1" applyFill="1" applyBorder="1" applyAlignment="1" applyProtection="1">
      <alignment horizontal="distributed" vertical="center" indent="1"/>
      <protection hidden="1"/>
    </xf>
    <xf numFmtId="0" fontId="7" fillId="0" borderId="37" xfId="0" applyNumberFormat="1" applyFont="1" applyBorder="1" applyAlignment="1" applyProtection="1">
      <alignment horizontal="left" vertical="center" indent="1" shrinkToFit="1"/>
      <protection hidden="1"/>
    </xf>
    <xf numFmtId="0" fontId="7" fillId="0" borderId="35" xfId="0" applyNumberFormat="1" applyFont="1" applyBorder="1" applyAlignment="1" applyProtection="1">
      <alignment horizontal="left" vertical="center" indent="1" shrinkToFit="1"/>
      <protection hidden="1"/>
    </xf>
    <xf numFmtId="0" fontId="6" fillId="0" borderId="35" xfId="0" applyNumberFormat="1" applyFont="1" applyBorder="1" applyAlignment="1" applyProtection="1">
      <alignment horizontal="left" vertical="center" indent="1" shrinkToFit="1"/>
      <protection hidden="1"/>
    </xf>
    <xf numFmtId="0" fontId="6" fillId="0" borderId="38" xfId="0" applyNumberFormat="1" applyFont="1" applyBorder="1" applyAlignment="1" applyProtection="1">
      <alignment horizontal="left" vertical="center" indent="1" shrinkToFit="1"/>
      <protection hidden="1"/>
    </xf>
    <xf numFmtId="0" fontId="7" fillId="0" borderId="38" xfId="0" applyFont="1" applyBorder="1" applyAlignment="1" applyProtection="1">
      <alignment horizontal="left" vertical="center" indent="1" shrinkToFit="1"/>
      <protection hidden="1"/>
    </xf>
    <xf numFmtId="0" fontId="10" fillId="0" borderId="0" xfId="0" applyFont="1" applyBorder="1" applyAlignment="1" applyProtection="1">
      <alignment horizontal="center"/>
      <protection hidden="1"/>
    </xf>
    <xf numFmtId="0" fontId="6" fillId="0" borderId="37" xfId="0" applyFont="1" applyBorder="1" applyAlignment="1" applyProtection="1">
      <alignment horizontal="center" vertical="center" shrinkToFit="1"/>
      <protection hidden="1"/>
    </xf>
    <xf numFmtId="0" fontId="6" fillId="0" borderId="35" xfId="0" applyFont="1" applyBorder="1" applyAlignment="1" applyProtection="1">
      <alignment horizontal="center" vertical="center" shrinkToFit="1"/>
      <protection hidden="1"/>
    </xf>
    <xf numFmtId="0" fontId="6" fillId="0" borderId="35" xfId="0" applyFont="1" applyBorder="1" applyAlignment="1" applyProtection="1">
      <alignment horizontal="center" vertical="center"/>
      <protection hidden="1"/>
    </xf>
    <xf numFmtId="0" fontId="2" fillId="6" borderId="3" xfId="0" applyFont="1" applyFill="1" applyBorder="1" applyAlignment="1" applyProtection="1">
      <alignment horizontal="left" vertical="center"/>
      <protection hidden="1"/>
    </xf>
    <xf numFmtId="0" fontId="12" fillId="6" borderId="3" xfId="0" applyFont="1" applyFill="1" applyBorder="1" applyAlignment="1" applyProtection="1">
      <alignment horizontal="left" vertical="center"/>
      <protection hidden="1"/>
    </xf>
    <xf numFmtId="0" fontId="12" fillId="6" borderId="2" xfId="0" applyFont="1" applyFill="1" applyBorder="1" applyAlignment="1" applyProtection="1">
      <alignment horizontal="left" vertical="center"/>
      <protection hidden="1"/>
    </xf>
    <xf numFmtId="0" fontId="12" fillId="6" borderId="18" xfId="0" applyFont="1" applyFill="1" applyBorder="1" applyAlignment="1" applyProtection="1">
      <alignment horizontal="left" vertical="center"/>
      <protection hidden="1"/>
    </xf>
    <xf numFmtId="0" fontId="12" fillId="6" borderId="20" xfId="0" applyFont="1" applyFill="1" applyBorder="1" applyAlignment="1" applyProtection="1">
      <alignment horizontal="left" vertical="center"/>
      <protection hidden="1"/>
    </xf>
    <xf numFmtId="0" fontId="2" fillId="0" borderId="21" xfId="0" applyFont="1" applyBorder="1" applyAlignment="1" applyProtection="1">
      <alignment horizontal="left" vertical="top" wrapText="1" indent="2"/>
      <protection hidden="1"/>
    </xf>
    <xf numFmtId="0" fontId="2" fillId="0" borderId="18" xfId="0" applyFont="1" applyBorder="1" applyAlignment="1" applyProtection="1">
      <alignment horizontal="left" vertical="top" wrapText="1" indent="2"/>
      <protection hidden="1"/>
    </xf>
    <xf numFmtId="0" fontId="7" fillId="4" borderId="34" xfId="0" applyFont="1" applyFill="1" applyBorder="1" applyAlignment="1" applyProtection="1">
      <alignment horizontal="distributed" vertical="center" wrapText="1" indent="1"/>
      <protection hidden="1"/>
    </xf>
    <xf numFmtId="0" fontId="7" fillId="4" borderId="66" xfId="0" applyFont="1" applyFill="1" applyBorder="1" applyAlignment="1" applyProtection="1">
      <alignment horizontal="distributed" vertical="center" indent="1"/>
      <protection hidden="1"/>
    </xf>
    <xf numFmtId="0" fontId="7" fillId="4" borderId="39" xfId="0" applyFont="1" applyFill="1" applyBorder="1" applyAlignment="1" applyProtection="1">
      <alignment horizontal="distributed" vertical="center" indent="1"/>
      <protection hidden="1"/>
    </xf>
    <xf numFmtId="0" fontId="7" fillId="4" borderId="67" xfId="0" applyFont="1" applyFill="1" applyBorder="1" applyAlignment="1" applyProtection="1">
      <alignment horizontal="distributed" vertical="center" indent="1"/>
      <protection hidden="1"/>
    </xf>
    <xf numFmtId="0" fontId="6" fillId="0" borderId="0" xfId="0" applyNumberFormat="1" applyFont="1" applyBorder="1" applyAlignment="1" applyProtection="1">
      <alignment horizontal="center" vertical="center"/>
      <protection hidden="1"/>
    </xf>
    <xf numFmtId="0" fontId="6" fillId="4" borderId="37" xfId="0" applyFont="1" applyFill="1" applyBorder="1" applyAlignment="1" applyProtection="1">
      <alignment horizontal="distributed" vertical="center" indent="1" shrinkToFit="1"/>
      <protection hidden="1"/>
    </xf>
    <xf numFmtId="0" fontId="6" fillId="4" borderId="35" xfId="0" applyFont="1" applyFill="1" applyBorder="1" applyAlignment="1" applyProtection="1">
      <alignment horizontal="distributed" vertical="center" indent="1" shrinkToFit="1"/>
      <protection hidden="1"/>
    </xf>
    <xf numFmtId="0" fontId="6" fillId="4" borderId="36" xfId="0" applyFont="1" applyFill="1" applyBorder="1" applyAlignment="1" applyProtection="1">
      <alignment horizontal="distributed" vertical="center" indent="1" shrinkToFit="1"/>
      <protection hidden="1"/>
    </xf>
    <xf numFmtId="182" fontId="6" fillId="0" borderId="35" xfId="0" applyNumberFormat="1" applyFont="1" applyBorder="1" applyAlignment="1" applyProtection="1">
      <alignment horizontal="right" vertical="center" shrinkToFit="1"/>
      <protection hidden="1"/>
    </xf>
    <xf numFmtId="0" fontId="6" fillId="0" borderId="35" xfId="0" applyNumberFormat="1" applyFont="1" applyBorder="1" applyAlignment="1" applyProtection="1">
      <alignment horizontal="right" vertical="center" shrinkToFit="1"/>
      <protection hidden="1"/>
    </xf>
    <xf numFmtId="181" fontId="6" fillId="0" borderId="37" xfId="0" applyNumberFormat="1" applyFont="1" applyBorder="1" applyAlignment="1" applyProtection="1">
      <alignment horizontal="right" vertical="center" shrinkToFit="1"/>
      <protection hidden="1"/>
    </xf>
    <xf numFmtId="181" fontId="6" fillId="0" borderId="35" xfId="0" applyNumberFormat="1" applyFont="1" applyBorder="1" applyAlignment="1" applyProtection="1">
      <alignment horizontal="right" vertical="center" shrinkToFit="1"/>
      <protection hidden="1"/>
    </xf>
    <xf numFmtId="0" fontId="13" fillId="0" borderId="8"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16"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13" fillId="0" borderId="7" xfId="0" applyFont="1" applyBorder="1" applyAlignment="1" applyProtection="1">
      <alignment horizontal="center" vertical="center"/>
      <protection hidden="1"/>
    </xf>
    <xf numFmtId="0" fontId="10" fillId="0" borderId="13"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8" fillId="4" borderId="34" xfId="0" applyFont="1" applyFill="1" applyBorder="1" applyAlignment="1" applyProtection="1">
      <alignment horizontal="distributed" vertical="center" indent="1"/>
      <protection hidden="1"/>
    </xf>
    <xf numFmtId="0" fontId="8" fillId="4" borderId="35" xfId="0" applyFont="1" applyFill="1" applyBorder="1" applyAlignment="1" applyProtection="1">
      <alignment horizontal="distributed" vertical="center" indent="1"/>
      <protection hidden="1"/>
    </xf>
    <xf numFmtId="0" fontId="8" fillId="4" borderId="36" xfId="0" applyFont="1" applyFill="1" applyBorder="1" applyAlignment="1" applyProtection="1">
      <alignment horizontal="distributed" vertical="center" indent="1"/>
      <protection hidden="1"/>
    </xf>
    <xf numFmtId="0" fontId="9" fillId="0" borderId="15" xfId="0" applyFont="1" applyBorder="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9" fillId="0" borderId="14" xfId="0" applyFont="1" applyBorder="1" applyAlignment="1" applyProtection="1">
      <alignment horizontal="center" vertical="center"/>
      <protection hidden="1"/>
    </xf>
    <xf numFmtId="0" fontId="10" fillId="0" borderId="26"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0" fillId="0" borderId="35" xfId="0" applyFont="1" applyBorder="1" applyAlignment="1" applyProtection="1">
      <alignment horizontal="center" vertical="center"/>
      <protection hidden="1"/>
    </xf>
    <xf numFmtId="0" fontId="10" fillId="0" borderId="36" xfId="0" applyFont="1" applyBorder="1" applyAlignment="1" applyProtection="1">
      <alignment horizontal="center" vertical="center"/>
      <protection hidden="1"/>
    </xf>
    <xf numFmtId="0" fontId="6" fillId="0" borderId="23" xfId="0" applyFont="1" applyBorder="1" applyAlignment="1" applyProtection="1">
      <alignment horizontal="left" vertical="center" indent="1" shrinkToFit="1"/>
      <protection hidden="1"/>
    </xf>
    <xf numFmtId="0" fontId="6" fillId="0" borderId="18" xfId="0" applyFont="1" applyBorder="1" applyAlignment="1" applyProtection="1">
      <alignment horizontal="left" vertical="center" indent="1" shrinkToFit="1"/>
      <protection hidden="1"/>
    </xf>
    <xf numFmtId="0" fontId="6" fillId="0" borderId="20" xfId="0" applyFont="1" applyBorder="1" applyAlignment="1" applyProtection="1">
      <alignment horizontal="left" vertical="center" indent="1" shrinkToFit="1"/>
      <protection hidden="1"/>
    </xf>
    <xf numFmtId="0" fontId="6" fillId="0" borderId="40" xfId="0" applyFont="1" applyBorder="1" applyAlignment="1" applyProtection="1">
      <alignment vertical="center"/>
      <protection hidden="1"/>
    </xf>
    <xf numFmtId="0" fontId="7" fillId="0" borderId="45" xfId="0" applyFont="1" applyBorder="1" applyAlignment="1" applyProtection="1">
      <alignment horizontal="left" vertical="center" wrapText="1" indent="2"/>
      <protection hidden="1"/>
    </xf>
    <xf numFmtId="0" fontId="7" fillId="0" borderId="27" xfId="0" applyFont="1" applyBorder="1" applyAlignment="1" applyProtection="1">
      <alignment horizontal="left" vertical="center" wrapText="1" indent="2"/>
      <protection hidden="1"/>
    </xf>
    <xf numFmtId="0" fontId="7" fillId="0" borderId="46" xfId="0" applyFont="1" applyBorder="1" applyAlignment="1" applyProtection="1">
      <alignment horizontal="left" vertical="center" wrapText="1" indent="2"/>
      <protection hidden="1"/>
    </xf>
    <xf numFmtId="0" fontId="26" fillId="6" borderId="5" xfId="4" applyFont="1" applyFill="1" applyBorder="1" applyAlignment="1" applyProtection="1">
      <alignment horizontal="center" vertical="center" wrapText="1"/>
      <protection hidden="1"/>
    </xf>
    <xf numFmtId="0" fontId="26" fillId="6" borderId="3" xfId="4" applyFont="1" applyFill="1" applyBorder="1" applyAlignment="1" applyProtection="1">
      <alignment horizontal="center" vertical="center" wrapText="1"/>
      <protection hidden="1"/>
    </xf>
    <xf numFmtId="0" fontId="26" fillId="6" borderId="23" xfId="4" applyFont="1" applyFill="1" applyBorder="1" applyAlignment="1" applyProtection="1">
      <alignment horizontal="center" vertical="center" wrapText="1"/>
      <protection hidden="1"/>
    </xf>
    <xf numFmtId="0" fontId="26" fillId="6" borderId="18" xfId="4" applyFont="1" applyFill="1" applyBorder="1" applyAlignment="1" applyProtection="1">
      <alignment horizontal="center" vertical="center" wrapText="1"/>
      <protection hidden="1"/>
    </xf>
    <xf numFmtId="0" fontId="28" fillId="0" borderId="48" xfId="4" applyFont="1" applyBorder="1" applyAlignment="1" applyProtection="1">
      <alignment horizontal="left" indent="1"/>
    </xf>
    <xf numFmtId="0" fontId="28" fillId="0" borderId="49" xfId="4" applyFont="1" applyBorder="1" applyAlignment="1" applyProtection="1">
      <alignment horizontal="left" indent="1"/>
    </xf>
    <xf numFmtId="179" fontId="16" fillId="5" borderId="25" xfId="0" applyNumberFormat="1" applyFont="1" applyFill="1" applyBorder="1" applyAlignment="1" applyProtection="1">
      <alignment horizontal="left" vertical="center"/>
      <protection locked="0"/>
    </xf>
    <xf numFmtId="179" fontId="16" fillId="5" borderId="31" xfId="0" applyNumberFormat="1" applyFont="1" applyFill="1" applyBorder="1" applyAlignment="1" applyProtection="1">
      <alignment horizontal="left" vertical="center"/>
      <protection locked="0"/>
    </xf>
    <xf numFmtId="179" fontId="16" fillId="5" borderId="30" xfId="0" applyNumberFormat="1" applyFont="1" applyFill="1" applyBorder="1" applyAlignment="1" applyProtection="1">
      <alignment horizontal="left" vertical="center"/>
      <protection locked="0"/>
    </xf>
    <xf numFmtId="0" fontId="24" fillId="8" borderId="25" xfId="2" applyFont="1" applyFill="1" applyBorder="1" applyAlignment="1">
      <alignment horizontal="center" vertical="center"/>
    </xf>
    <xf numFmtId="0" fontId="24" fillId="8" borderId="31" xfId="2" applyFont="1" applyFill="1" applyBorder="1" applyAlignment="1">
      <alignment horizontal="center" vertical="center"/>
    </xf>
    <xf numFmtId="0" fontId="24" fillId="8" borderId="30" xfId="2" applyFont="1" applyFill="1" applyBorder="1" applyAlignment="1">
      <alignment horizontal="center" vertical="center"/>
    </xf>
  </cellXfs>
  <cellStyles count="5">
    <cellStyle name="ハイパーリンク" xfId="4" builtinId="8"/>
    <cellStyle name="桁区切り 2" xfId="3" xr:uid="{00000000-0005-0000-0000-000001000000}"/>
    <cellStyle name="標準" xfId="0" builtinId="0"/>
    <cellStyle name="標準 2" xfId="1" xr:uid="{00000000-0005-0000-0000-000003000000}"/>
    <cellStyle name="標準 3" xfId="2" xr:uid="{00000000-0005-0000-0000-000004000000}"/>
  </cellStyles>
  <dxfs count="29">
    <dxf>
      <fill>
        <patternFill>
          <bgColor theme="1" tint="0.34998626667073579"/>
        </patternFill>
      </fill>
    </dxf>
    <dxf>
      <border>
        <left/>
        <right/>
        <top/>
        <bottom/>
        <vertical/>
        <horizontal/>
      </border>
    </dxf>
    <dxf>
      <font>
        <color rgb="FFFF0000"/>
      </font>
    </dxf>
    <dxf>
      <fill>
        <patternFill>
          <bgColor theme="1" tint="0.34998626667073579"/>
        </patternFill>
      </fill>
    </dxf>
    <dxf>
      <border>
        <left/>
        <right/>
        <top/>
        <bottom/>
        <vertical/>
        <horizontal/>
      </border>
    </dxf>
    <dxf>
      <fill>
        <patternFill>
          <bgColor theme="1" tint="0.34998626667073579"/>
        </patternFill>
      </fill>
      <border>
        <left/>
        <right/>
        <top/>
        <bottom/>
        <vertical/>
        <horizontal/>
      </border>
    </dxf>
    <dxf>
      <font>
        <color theme="0"/>
      </font>
      <fill>
        <patternFill>
          <bgColor theme="0"/>
        </patternFill>
      </fill>
    </dxf>
    <dxf>
      <fill>
        <patternFill>
          <bgColor rgb="FFFFFF00"/>
        </patternFill>
      </fill>
      <border>
        <left/>
        <right/>
        <top/>
        <bottom/>
      </border>
    </dxf>
    <dxf>
      <font>
        <color theme="0"/>
      </font>
      <fill>
        <patternFill>
          <bgColor theme="0"/>
        </patternFill>
      </fill>
    </dxf>
    <dxf>
      <font>
        <color rgb="FFFF0000"/>
      </font>
    </dxf>
    <dxf>
      <fill>
        <patternFill>
          <bgColor rgb="FFFFFF00"/>
        </patternFill>
      </fill>
      <border>
        <left/>
        <right/>
        <top/>
        <bottom/>
      </border>
    </dxf>
    <dxf>
      <fill>
        <patternFill>
          <bgColor theme="1" tint="0.34998626667073579"/>
        </patternFill>
      </fill>
    </dxf>
    <dxf>
      <border>
        <left/>
        <right/>
        <top/>
        <bottom/>
        <vertical/>
        <horizontal/>
      </border>
    </dxf>
    <dxf>
      <font>
        <color rgb="FFFF0000"/>
      </font>
    </dxf>
    <dxf>
      <fill>
        <patternFill>
          <bgColor theme="1" tint="0.34998626667073579"/>
        </patternFill>
      </fill>
    </dxf>
    <dxf>
      <border>
        <left/>
        <right/>
        <top/>
        <bottom/>
        <vertical/>
        <horizontal/>
      </border>
    </dxf>
    <dxf>
      <fill>
        <patternFill>
          <bgColor theme="1" tint="0.34998626667073579"/>
        </patternFill>
      </fill>
    </dxf>
    <dxf>
      <border>
        <left/>
        <right/>
        <top/>
        <bottom/>
        <vertical/>
        <horizontal/>
      </border>
    </dxf>
    <dxf>
      <font>
        <color rgb="FFFF0000"/>
      </font>
    </dxf>
    <dxf>
      <fill>
        <patternFill>
          <bgColor theme="1" tint="0.34998626667073579"/>
        </patternFill>
      </fill>
    </dxf>
    <dxf>
      <border>
        <left/>
        <right/>
        <top/>
        <bottom/>
        <vertical/>
        <horizontal/>
      </border>
    </dxf>
    <dxf>
      <fill>
        <patternFill>
          <bgColor theme="1" tint="0.34998626667073579"/>
        </patternFill>
      </fill>
      <border>
        <left/>
        <right/>
        <top/>
        <bottom/>
        <vertical/>
        <horizontal/>
      </border>
    </dxf>
    <dxf>
      <font>
        <color theme="0"/>
      </font>
      <fill>
        <patternFill>
          <bgColor theme="0"/>
        </patternFill>
      </fill>
    </dxf>
    <dxf>
      <fill>
        <patternFill>
          <bgColor rgb="FFFFFF00"/>
        </patternFill>
      </fill>
      <border>
        <left/>
        <right/>
        <top/>
        <bottom/>
      </border>
    </dxf>
    <dxf>
      <font>
        <color theme="0"/>
      </font>
      <fill>
        <patternFill>
          <bgColor theme="0"/>
        </patternFill>
      </fill>
    </dxf>
    <dxf>
      <font>
        <color rgb="FFFF0000"/>
      </font>
    </dxf>
    <dxf>
      <fill>
        <patternFill>
          <bgColor rgb="FFFFFF00"/>
        </patternFill>
      </fill>
      <border>
        <left/>
        <right/>
        <top/>
        <bottom/>
      </border>
    </dxf>
    <dxf>
      <fill>
        <patternFill>
          <bgColor theme="1" tint="0.34998626667073579"/>
        </patternFill>
      </fill>
    </dxf>
    <dxf>
      <border>
        <left/>
        <right/>
        <top/>
        <bottom/>
        <vertical/>
        <horizontal/>
      </border>
    </dxf>
  </dxfs>
  <tableStyles count="0" defaultTableStyle="TableStyleMedium2" defaultPivotStyle="PivotStyleLight16"/>
  <colors>
    <mruColors>
      <color rgb="FFCCEC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I$3" lockText="1" noThreeD="1"/>
</file>

<file path=xl/ctrlProps/ctrlProp2.xml><?xml version="1.0" encoding="utf-8"?>
<formControlPr xmlns="http://schemas.microsoft.com/office/spreadsheetml/2009/9/main" objectType="CheckBox" checked="Checked" fmlaLink="$AI$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228600</xdr:colOff>
          <xdr:row>2</xdr:row>
          <xdr:rowOff>104775</xdr:rowOff>
        </xdr:from>
        <xdr:to>
          <xdr:col>12</xdr:col>
          <xdr:colOff>447675</xdr:colOff>
          <xdr:row>3</xdr:row>
          <xdr:rowOff>219075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xdr:col>
      <xdr:colOff>57150</xdr:colOff>
      <xdr:row>34</xdr:row>
      <xdr:rowOff>57150</xdr:rowOff>
    </xdr:from>
    <xdr:ext cx="844265" cy="232559"/>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19100" y="9353550"/>
          <a:ext cx="844265" cy="2325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18000" tIns="36000" rIns="18000" rtlCol="0" anchor="t">
          <a:spAutoFit/>
        </a:bodyPr>
        <a:lstStyle/>
        <a:p>
          <a:r>
            <a:rPr kumimoji="1" lang="ja-JP" altLang="en-US" sz="900">
              <a:latin typeface="ＭＳ Ｐ明朝" panose="02020600040205080304" pitchFamily="18" charset="-128"/>
              <a:ea typeface="ＭＳ Ｐ明朝" panose="02020600040205080304" pitchFamily="18" charset="-128"/>
            </a:rPr>
            <a:t>四国電力使用欄</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228600</xdr:colOff>
          <xdr:row>2</xdr:row>
          <xdr:rowOff>104775</xdr:rowOff>
        </xdr:from>
        <xdr:to>
          <xdr:col>12</xdr:col>
          <xdr:colOff>447675</xdr:colOff>
          <xdr:row>3</xdr:row>
          <xdr:rowOff>219075</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2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yonden.co.jp/Users/50100030/Desktop/20FY/&#39640;&#22311;&#26032;&#22679;&#35373;/&#25509;&#32154;&#20379;&#32102;&#20860;&#22522;&#26412;&#22865;&#32004;&#30003;&#36796;&#26360;&#65288;&#35352;&#20837;&#20363;&#2083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yonden.co.jp/Users/10016170/Downloads/&#39640;&#22311;&#20197;&#19978;&#25509;&#32154;&#20379;&#32102;&#20860;&#22522;&#26412;&#22865;&#32004;&#30003;&#36796;&#26360;&#12362;&#12424;&#12403;&#21029;&#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考）業種名称"/>
      <sheetName val="接続供給契約申込書"/>
      <sheetName val="申込記入例"/>
      <sheetName val="別紙"/>
      <sheetName val="接続供給契約申込書 (記載例)"/>
      <sheetName val="別紙（記載例）"/>
      <sheetName val="別紙(連記式)"/>
      <sheetName val="別紙記入例"/>
      <sheetName val="別紙(個別)-2"/>
      <sheetName val="別紙(個別)-3"/>
      <sheetName val="別紙(個別)-4"/>
      <sheetName val="別紙(個別)-5"/>
      <sheetName val="別紙(個別)-6"/>
      <sheetName val="別紙(個別)-7"/>
      <sheetName val="別紙(個別)-8"/>
      <sheetName val="別紙(個別)-9"/>
      <sheetName val="別紙(個別)-10"/>
      <sheetName val="別紙(個別)-11"/>
      <sheetName val="別紙(個別)-12"/>
      <sheetName val="別紙(個別)-13"/>
      <sheetName val="別紙(個別)-14"/>
      <sheetName val="別紙(個別)-15"/>
      <sheetName val="別紙(個別)-16"/>
      <sheetName val="別紙(個別)-17"/>
      <sheetName val="別紙(個別)-18"/>
      <sheetName val="別紙(個別)-19"/>
      <sheetName val="別紙(個別)-20"/>
      <sheetName val="別紙(個別)-21"/>
      <sheetName val="別紙(個別)-22"/>
      <sheetName val="別紙(個別)-23"/>
      <sheetName val="別紙(個別)-24"/>
      <sheetName val="別紙(個別)-25"/>
      <sheetName val="別紙(個別)-26"/>
      <sheetName val="別紙(個別)-27"/>
      <sheetName val="別紙(個別)-28"/>
      <sheetName val="別紙(個別)-29"/>
      <sheetName val="別紙(個別)-30"/>
    </sheetNames>
    <sheetDataSet>
      <sheetData sheetId="0"/>
      <sheetData sheetId="1"/>
      <sheetData sheetId="2"/>
      <sheetData sheetId="3"/>
      <sheetData sheetId="4"/>
      <sheetData sheetId="5"/>
      <sheetData sheetId="6">
        <row r="6">
          <cell r="A6">
            <v>1</v>
          </cell>
          <cell r="B6">
            <v>43922</v>
          </cell>
          <cell r="C6"/>
          <cell r="D6" t="str">
            <v>○○株式会社　△△ビル</v>
          </cell>
          <cell r="E6" t="str">
            <v>0810000000000000000000</v>
          </cell>
          <cell r="F6" t="str">
            <v>0000000</v>
          </cell>
          <cell r="G6" t="str">
            <v>○○県</v>
          </cell>
          <cell r="H6" t="str">
            <v>○○市○－○－○</v>
          </cell>
          <cell r="I6" t="str">
            <v>従来どおり</v>
          </cell>
          <cell r="J6" t="str">
            <v>商用</v>
          </cell>
          <cell r="K6" t="str">
            <v>契約電力の変更を伴わない設備変更</v>
          </cell>
          <cell r="L6"/>
          <cell r="M6" t="str">
            <v>需要者に承諾いただいている</v>
          </cell>
          <cell r="N6" t="str">
            <v>標準</v>
          </cell>
          <cell r="O6" t="str">
            <v>標準</v>
          </cell>
          <cell r="P6">
            <v>600</v>
          </cell>
          <cell r="Q6"/>
          <cell r="R6" t="str">
            <v>交流三相３線式</v>
          </cell>
          <cell r="S6">
            <v>6000</v>
          </cell>
          <cell r="T6">
            <v>6000</v>
          </cell>
          <cell r="U6">
            <v>600</v>
          </cell>
          <cell r="V6"/>
          <cell r="W6" t="str">
            <v>交流三相３線式</v>
          </cell>
          <cell r="X6">
            <v>6000</v>
          </cell>
          <cell r="Y6">
            <v>6000</v>
          </cell>
          <cell r="Z6"/>
          <cell r="AA6"/>
          <cell r="AB6"/>
          <cell r="AC6"/>
          <cell r="AD6"/>
          <cell r="AE6"/>
          <cell r="AF6"/>
          <cell r="AG6" t="str">
            <v>（選択して下さい）</v>
          </cell>
          <cell r="AH6" t="str">
            <v>（選択して下さい）</v>
          </cell>
          <cell r="AI6"/>
          <cell r="AJ6" t="str">
            <v>（選択して下さい）</v>
          </cell>
          <cell r="AK6" t="str">
            <v>（選択して下さい）</v>
          </cell>
          <cell r="AL6"/>
          <cell r="AM6"/>
          <cell r="AN6">
            <v>1000</v>
          </cell>
          <cell r="AO6"/>
          <cell r="AP6"/>
          <cell r="AQ6">
            <v>800</v>
          </cell>
          <cell r="AR6"/>
          <cell r="AS6"/>
          <cell r="AT6" t="str">
            <v>－</v>
          </cell>
          <cell r="AU6" t="str">
            <v>否</v>
          </cell>
          <cell r="AV6" t="str">
            <v>○○部</v>
          </cell>
          <cell r="AW6" t="str">
            <v>○○　○○</v>
          </cell>
          <cell r="AX6" t="str">
            <v>03-5678-1234</v>
          </cell>
          <cell r="AY6" t="str">
            <v>△△部</v>
          </cell>
          <cell r="AZ6" t="str">
            <v>△△　△△</v>
          </cell>
          <cell r="BA6" t="str">
            <v>04-1234-5678</v>
          </cell>
          <cell r="BB6" t="str">
            <v>この欄は補足を特記事項に転記する内容が記載いただけます</v>
          </cell>
          <cell r="BC6"/>
          <cell r="BD6"/>
          <cell r="BE6"/>
          <cell r="BF6"/>
          <cell r="BG6"/>
          <cell r="BH6"/>
          <cell r="BI6"/>
          <cell r="BJ6"/>
          <cell r="BK6"/>
          <cell r="BL6"/>
          <cell r="BM6"/>
          <cell r="BN6"/>
        </row>
        <row r="7">
          <cell r="A7">
            <v>2</v>
          </cell>
          <cell r="B7"/>
          <cell r="C7"/>
          <cell r="D7"/>
          <cell r="E7"/>
          <cell r="F7"/>
          <cell r="G7"/>
          <cell r="H7"/>
          <cell r="I7"/>
          <cell r="J7"/>
          <cell r="K7" t="str">
            <v>（選択して下さい）</v>
          </cell>
          <cell r="L7"/>
          <cell r="M7" t="str">
            <v>（選択して下さい）</v>
          </cell>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t="str">
            <v>（選択して下さい）</v>
          </cell>
          <cell r="AV7"/>
          <cell r="AW7"/>
          <cell r="AX7"/>
          <cell r="AY7"/>
          <cell r="AZ7"/>
          <cell r="BA7"/>
          <cell r="BB7"/>
          <cell r="BC7"/>
          <cell r="BD7"/>
          <cell r="BE7"/>
          <cell r="BF7"/>
          <cell r="BG7"/>
          <cell r="BH7"/>
          <cell r="BI7"/>
          <cell r="BJ7"/>
          <cell r="BK7"/>
          <cell r="BL7"/>
          <cell r="BM7"/>
          <cell r="BN7"/>
        </row>
        <row r="8">
          <cell r="A8">
            <v>3</v>
          </cell>
          <cell r="B8"/>
          <cell r="C8"/>
          <cell r="D8"/>
          <cell r="E8"/>
          <cell r="F8"/>
          <cell r="G8"/>
          <cell r="H8"/>
          <cell r="I8"/>
          <cell r="J8"/>
          <cell r="K8" t="str">
            <v>（選択して下さい）</v>
          </cell>
          <cell r="L8"/>
          <cell r="M8" t="str">
            <v>（選択して下さい）</v>
          </cell>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t="str">
            <v>（選択して下さい）</v>
          </cell>
          <cell r="AV8"/>
          <cell r="AW8"/>
          <cell r="AX8"/>
          <cell r="AY8"/>
          <cell r="AZ8"/>
          <cell r="BA8"/>
          <cell r="BB8"/>
          <cell r="BC8"/>
          <cell r="BD8"/>
          <cell r="BE8"/>
          <cell r="BF8"/>
          <cell r="BG8"/>
          <cell r="BH8"/>
          <cell r="BI8"/>
          <cell r="BJ8"/>
          <cell r="BK8"/>
          <cell r="BL8"/>
          <cell r="BM8"/>
          <cell r="BN8"/>
        </row>
        <row r="9">
          <cell r="A9">
            <v>4</v>
          </cell>
          <cell r="B9"/>
          <cell r="C9"/>
          <cell r="D9"/>
          <cell r="E9"/>
          <cell r="F9"/>
          <cell r="G9"/>
          <cell r="H9"/>
          <cell r="I9"/>
          <cell r="J9"/>
          <cell r="K9" t="str">
            <v>（選択して下さい）</v>
          </cell>
          <cell r="L9"/>
          <cell r="M9" t="str">
            <v>（選択して下さい）</v>
          </cell>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t="str">
            <v>（選択して下さい）</v>
          </cell>
          <cell r="AV9"/>
          <cell r="AW9"/>
          <cell r="AX9"/>
          <cell r="AY9"/>
          <cell r="AZ9"/>
          <cell r="BA9"/>
          <cell r="BB9"/>
          <cell r="BC9"/>
          <cell r="BD9"/>
          <cell r="BE9"/>
          <cell r="BF9"/>
          <cell r="BG9"/>
          <cell r="BH9"/>
          <cell r="BI9"/>
          <cell r="BJ9"/>
          <cell r="BK9"/>
          <cell r="BL9"/>
          <cell r="BM9"/>
          <cell r="BN9"/>
        </row>
        <row r="10">
          <cell r="A10">
            <v>5</v>
          </cell>
          <cell r="B10"/>
          <cell r="C10"/>
          <cell r="D10"/>
          <cell r="E10"/>
          <cell r="F10"/>
          <cell r="G10"/>
          <cell r="H10"/>
          <cell r="I10"/>
          <cell r="J10"/>
          <cell r="K10" t="str">
            <v>（選択して下さい）</v>
          </cell>
          <cell r="L10"/>
          <cell r="M10" t="str">
            <v>（選択して下さい）</v>
          </cell>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t="str">
            <v>（選択して下さい）</v>
          </cell>
          <cell r="AV10"/>
          <cell r="AW10"/>
          <cell r="AX10"/>
          <cell r="AY10"/>
          <cell r="AZ10"/>
          <cell r="BA10"/>
          <cell r="BB10"/>
          <cell r="BC10"/>
          <cell r="BD10"/>
          <cell r="BE10"/>
          <cell r="BF10"/>
          <cell r="BG10"/>
          <cell r="BH10"/>
          <cell r="BI10"/>
          <cell r="BJ10"/>
          <cell r="BK10"/>
          <cell r="BL10"/>
          <cell r="BM10"/>
          <cell r="BN10"/>
        </row>
        <row r="11">
          <cell r="A11">
            <v>6</v>
          </cell>
          <cell r="B11"/>
          <cell r="C11"/>
          <cell r="D11"/>
          <cell r="E11"/>
          <cell r="F11"/>
          <cell r="G11"/>
          <cell r="H11"/>
          <cell r="I11"/>
          <cell r="J11"/>
          <cell r="K11" t="str">
            <v>（選択して下さい）</v>
          </cell>
          <cell r="L11"/>
          <cell r="M11" t="str">
            <v>（選択して下さい）</v>
          </cell>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t="str">
            <v>-</v>
          </cell>
          <cell r="AU11" t="str">
            <v>（選択して下さい）</v>
          </cell>
          <cell r="AV11"/>
          <cell r="AW11"/>
          <cell r="AX11"/>
          <cell r="AY11"/>
          <cell r="AZ11"/>
          <cell r="BA11"/>
          <cell r="BB11"/>
          <cell r="BC11"/>
          <cell r="BD11"/>
          <cell r="BE11"/>
          <cell r="BF11"/>
          <cell r="BG11"/>
          <cell r="BH11"/>
          <cell r="BI11"/>
          <cell r="BJ11"/>
          <cell r="BK11"/>
          <cell r="BL11"/>
          <cell r="BM11"/>
          <cell r="BN11"/>
        </row>
        <row r="12">
          <cell r="A12">
            <v>7</v>
          </cell>
          <cell r="B12"/>
          <cell r="C12"/>
          <cell r="D12"/>
          <cell r="E12"/>
          <cell r="F12"/>
          <cell r="G12"/>
          <cell r="H12"/>
          <cell r="I12"/>
          <cell r="J12"/>
          <cell r="K12" t="str">
            <v>（選択して下さい）</v>
          </cell>
          <cell r="L12"/>
          <cell r="M12" t="str">
            <v>（選択して下さい）</v>
          </cell>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t="str">
            <v>-</v>
          </cell>
          <cell r="AU12" t="str">
            <v>（選択して下さい）</v>
          </cell>
          <cell r="AV12"/>
          <cell r="AW12"/>
          <cell r="AX12"/>
          <cell r="AY12"/>
          <cell r="AZ12"/>
          <cell r="BA12"/>
          <cell r="BB12"/>
          <cell r="BC12"/>
          <cell r="BD12"/>
          <cell r="BE12"/>
          <cell r="BF12"/>
          <cell r="BG12"/>
          <cell r="BH12"/>
          <cell r="BI12"/>
          <cell r="BJ12"/>
          <cell r="BK12"/>
          <cell r="BL12"/>
          <cell r="BM12"/>
          <cell r="BN12"/>
        </row>
        <row r="13">
          <cell r="A13">
            <v>8</v>
          </cell>
          <cell r="B13"/>
          <cell r="C13"/>
          <cell r="D13"/>
          <cell r="E13"/>
          <cell r="F13"/>
          <cell r="G13"/>
          <cell r="H13"/>
          <cell r="I13"/>
          <cell r="J13"/>
          <cell r="K13" t="str">
            <v>（選択して下さい）</v>
          </cell>
          <cell r="L13"/>
          <cell r="M13" t="str">
            <v>（選択して下さい）</v>
          </cell>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t="str">
            <v>-</v>
          </cell>
          <cell r="AU13" t="str">
            <v>（選択して下さい）</v>
          </cell>
          <cell r="AV13"/>
          <cell r="AW13"/>
          <cell r="AX13"/>
          <cell r="AY13"/>
          <cell r="AZ13"/>
          <cell r="BA13"/>
          <cell r="BB13"/>
          <cell r="BC13"/>
          <cell r="BD13"/>
          <cell r="BE13"/>
          <cell r="BF13"/>
          <cell r="BG13"/>
          <cell r="BH13"/>
          <cell r="BI13"/>
          <cell r="BJ13"/>
          <cell r="BK13"/>
          <cell r="BL13"/>
          <cell r="BM13"/>
          <cell r="BN13"/>
        </row>
        <row r="14">
          <cell r="A14">
            <v>9</v>
          </cell>
          <cell r="B14"/>
          <cell r="C14"/>
          <cell r="D14"/>
          <cell r="E14"/>
          <cell r="F14"/>
          <cell r="G14"/>
          <cell r="H14"/>
          <cell r="I14"/>
          <cell r="J14"/>
          <cell r="K14" t="str">
            <v>（選択して下さい）</v>
          </cell>
          <cell r="L14"/>
          <cell r="M14" t="str">
            <v>（選択して下さい）</v>
          </cell>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t="str">
            <v>-</v>
          </cell>
          <cell r="AU14" t="str">
            <v>（選択して下さい）</v>
          </cell>
          <cell r="AV14"/>
          <cell r="AW14"/>
          <cell r="AX14"/>
          <cell r="AY14"/>
          <cell r="AZ14"/>
          <cell r="BA14"/>
          <cell r="BB14"/>
          <cell r="BC14"/>
          <cell r="BD14"/>
          <cell r="BE14"/>
          <cell r="BF14"/>
          <cell r="BG14"/>
          <cell r="BH14"/>
          <cell r="BI14"/>
          <cell r="BJ14"/>
          <cell r="BK14"/>
          <cell r="BL14"/>
          <cell r="BM14"/>
          <cell r="BN14"/>
        </row>
        <row r="15">
          <cell r="A15">
            <v>10</v>
          </cell>
          <cell r="B15"/>
          <cell r="C15"/>
          <cell r="D15"/>
          <cell r="E15"/>
          <cell r="F15"/>
          <cell r="G15"/>
          <cell r="H15"/>
          <cell r="I15"/>
          <cell r="J15"/>
          <cell r="K15" t="str">
            <v>（選択して下さい）</v>
          </cell>
          <cell r="L15"/>
          <cell r="M15" t="str">
            <v>（選択して下さい）</v>
          </cell>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t="str">
            <v>-</v>
          </cell>
          <cell r="AU15" t="str">
            <v>（選択して下さい）</v>
          </cell>
          <cell r="AV15"/>
          <cell r="AW15"/>
          <cell r="AX15"/>
          <cell r="AY15"/>
          <cell r="AZ15"/>
          <cell r="BA15"/>
          <cell r="BB15"/>
          <cell r="BC15"/>
          <cell r="BD15"/>
          <cell r="BE15"/>
          <cell r="BF15"/>
          <cell r="BG15"/>
          <cell r="BH15"/>
          <cell r="BI15"/>
          <cell r="BJ15"/>
          <cell r="BK15"/>
          <cell r="BL15"/>
          <cell r="BM15"/>
          <cell r="BN15"/>
        </row>
        <row r="16">
          <cell r="A16">
            <v>11</v>
          </cell>
          <cell r="B16"/>
          <cell r="C16"/>
          <cell r="D16"/>
          <cell r="E16"/>
          <cell r="F16"/>
          <cell r="G16"/>
          <cell r="H16"/>
          <cell r="I16"/>
          <cell r="J16"/>
          <cell r="K16" t="str">
            <v>（選択して下さい）</v>
          </cell>
          <cell r="L16"/>
          <cell r="M16" t="str">
            <v>（選択して下さい）</v>
          </cell>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t="str">
            <v>-</v>
          </cell>
          <cell r="AU16" t="str">
            <v>（選択して下さい）</v>
          </cell>
          <cell r="AV16"/>
          <cell r="AW16"/>
          <cell r="AX16"/>
          <cell r="AY16"/>
          <cell r="AZ16"/>
          <cell r="BA16"/>
          <cell r="BB16"/>
          <cell r="BC16"/>
          <cell r="BD16"/>
          <cell r="BE16"/>
          <cell r="BF16"/>
          <cell r="BG16"/>
          <cell r="BH16"/>
          <cell r="BI16"/>
          <cell r="BJ16"/>
          <cell r="BK16"/>
          <cell r="BL16"/>
          <cell r="BM16"/>
          <cell r="BN16"/>
        </row>
        <row r="17">
          <cell r="A17">
            <v>12</v>
          </cell>
          <cell r="B17"/>
          <cell r="C17"/>
          <cell r="D17"/>
          <cell r="E17"/>
          <cell r="F17"/>
          <cell r="G17"/>
          <cell r="H17"/>
          <cell r="I17"/>
          <cell r="J17"/>
          <cell r="K17" t="str">
            <v>（選択して下さい）</v>
          </cell>
          <cell r="L17"/>
          <cell r="M17" t="str">
            <v>（選択して下さい）</v>
          </cell>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t="str">
            <v>-</v>
          </cell>
          <cell r="AU17" t="str">
            <v>（選択して下さい）</v>
          </cell>
          <cell r="AV17"/>
          <cell r="AW17"/>
          <cell r="AX17"/>
          <cell r="AY17"/>
          <cell r="AZ17"/>
          <cell r="BA17"/>
          <cell r="BB17"/>
          <cell r="BC17"/>
          <cell r="BD17"/>
          <cell r="BE17"/>
          <cell r="BF17"/>
          <cell r="BG17"/>
          <cell r="BH17"/>
          <cell r="BI17"/>
          <cell r="BJ17"/>
          <cell r="BK17"/>
          <cell r="BL17"/>
          <cell r="BM17"/>
          <cell r="BN17"/>
        </row>
        <row r="18">
          <cell r="A18">
            <v>13</v>
          </cell>
          <cell r="B18"/>
          <cell r="C18"/>
          <cell r="D18"/>
          <cell r="E18"/>
          <cell r="F18"/>
          <cell r="G18"/>
          <cell r="H18"/>
          <cell r="I18"/>
          <cell r="J18"/>
          <cell r="K18" t="str">
            <v>（選択して下さい）</v>
          </cell>
          <cell r="L18"/>
          <cell r="M18" t="str">
            <v>（選択して下さい）</v>
          </cell>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t="str">
            <v>-</v>
          </cell>
          <cell r="AU18" t="str">
            <v>（選択して下さい）</v>
          </cell>
          <cell r="AV18"/>
          <cell r="AW18"/>
          <cell r="AX18"/>
          <cell r="AY18"/>
          <cell r="AZ18"/>
          <cell r="BA18"/>
          <cell r="BB18"/>
          <cell r="BC18"/>
          <cell r="BD18"/>
          <cell r="BE18"/>
          <cell r="BF18"/>
          <cell r="BG18"/>
          <cell r="BH18"/>
          <cell r="BI18"/>
          <cell r="BJ18"/>
          <cell r="BK18"/>
          <cell r="BL18"/>
          <cell r="BM18"/>
          <cell r="BN18"/>
        </row>
        <row r="19">
          <cell r="A19">
            <v>14</v>
          </cell>
          <cell r="B19"/>
          <cell r="C19"/>
          <cell r="D19"/>
          <cell r="E19"/>
          <cell r="F19"/>
          <cell r="G19"/>
          <cell r="H19"/>
          <cell r="I19"/>
          <cell r="J19"/>
          <cell r="K19" t="str">
            <v>（選択して下さい）</v>
          </cell>
          <cell r="L19"/>
          <cell r="M19" t="str">
            <v>（選択して下さい）</v>
          </cell>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t="str">
            <v>-</v>
          </cell>
          <cell r="AU19" t="str">
            <v>（選択して下さい）</v>
          </cell>
          <cell r="AV19"/>
          <cell r="AW19"/>
          <cell r="AX19"/>
          <cell r="AY19"/>
          <cell r="AZ19"/>
          <cell r="BA19"/>
          <cell r="BB19"/>
          <cell r="BC19"/>
          <cell r="BD19"/>
          <cell r="BE19"/>
          <cell r="BF19"/>
          <cell r="BG19"/>
          <cell r="BH19"/>
          <cell r="BI19"/>
          <cell r="BJ19"/>
          <cell r="BK19"/>
          <cell r="BL19"/>
          <cell r="BM19"/>
          <cell r="BN19"/>
        </row>
        <row r="20">
          <cell r="A20">
            <v>15</v>
          </cell>
          <cell r="B20"/>
          <cell r="C20"/>
          <cell r="D20"/>
          <cell r="E20"/>
          <cell r="F20"/>
          <cell r="G20"/>
          <cell r="H20"/>
          <cell r="I20"/>
          <cell r="J20"/>
          <cell r="K20" t="str">
            <v>（選択して下さい）</v>
          </cell>
          <cell r="L20"/>
          <cell r="M20" t="str">
            <v>（選択して下さい）</v>
          </cell>
          <cell r="N20"/>
          <cell r="O20"/>
          <cell r="P20"/>
          <cell r="Q20"/>
          <cell r="R20"/>
          <cell r="S20"/>
          <cell r="T20"/>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t="str">
            <v>-</v>
          </cell>
          <cell r="AU20" t="str">
            <v>（選択して下さい）</v>
          </cell>
          <cell r="AV20"/>
          <cell r="AW20"/>
          <cell r="AX20"/>
          <cell r="AY20"/>
          <cell r="AZ20"/>
          <cell r="BA20"/>
          <cell r="BB20"/>
          <cell r="BC20"/>
          <cell r="BD20"/>
          <cell r="BE20"/>
          <cell r="BF20"/>
          <cell r="BG20"/>
          <cell r="BH20"/>
          <cell r="BI20"/>
          <cell r="BJ20"/>
          <cell r="BK20"/>
          <cell r="BL20"/>
          <cell r="BM20"/>
          <cell r="BN20"/>
        </row>
        <row r="21">
          <cell r="A21">
            <v>16</v>
          </cell>
          <cell r="B21"/>
          <cell r="C21"/>
          <cell r="D21"/>
          <cell r="E21"/>
          <cell r="F21"/>
          <cell r="G21"/>
          <cell r="H21"/>
          <cell r="I21"/>
          <cell r="J21"/>
          <cell r="K21" t="str">
            <v>（選択して下さい）</v>
          </cell>
          <cell r="L21"/>
          <cell r="M21" t="str">
            <v>（選択して下さい）</v>
          </cell>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t="str">
            <v>-</v>
          </cell>
          <cell r="AU21" t="str">
            <v>（選択して下さい）</v>
          </cell>
          <cell r="AV21"/>
          <cell r="AW21"/>
          <cell r="AX21"/>
          <cell r="AY21"/>
          <cell r="AZ21"/>
          <cell r="BA21"/>
          <cell r="BB21"/>
          <cell r="BC21"/>
          <cell r="BD21"/>
          <cell r="BE21"/>
          <cell r="BF21"/>
          <cell r="BG21"/>
          <cell r="BH21"/>
          <cell r="BI21"/>
          <cell r="BJ21"/>
          <cell r="BK21"/>
          <cell r="BL21"/>
          <cell r="BM21"/>
          <cell r="BN21"/>
        </row>
        <row r="22">
          <cell r="A22">
            <v>17</v>
          </cell>
          <cell r="B22"/>
          <cell r="C22"/>
          <cell r="D22"/>
          <cell r="E22"/>
          <cell r="F22"/>
          <cell r="G22"/>
          <cell r="H22"/>
          <cell r="I22"/>
          <cell r="J22"/>
          <cell r="K22" t="str">
            <v>（選択して下さい）</v>
          </cell>
          <cell r="L22"/>
          <cell r="M22" t="str">
            <v>（選択して下さい）</v>
          </cell>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t="str">
            <v>-</v>
          </cell>
          <cell r="AU22" t="str">
            <v>（選択して下さい）</v>
          </cell>
          <cell r="AV22"/>
          <cell r="AW22"/>
          <cell r="AX22"/>
          <cell r="AY22"/>
          <cell r="AZ22"/>
          <cell r="BA22"/>
          <cell r="BB22"/>
          <cell r="BC22"/>
          <cell r="BD22"/>
          <cell r="BE22"/>
          <cell r="BF22"/>
          <cell r="BG22"/>
          <cell r="BH22"/>
          <cell r="BI22"/>
          <cell r="BJ22"/>
          <cell r="BK22"/>
          <cell r="BL22"/>
          <cell r="BM22"/>
          <cell r="BN22"/>
        </row>
        <row r="23">
          <cell r="A23">
            <v>18</v>
          </cell>
          <cell r="B23"/>
          <cell r="C23"/>
          <cell r="D23"/>
          <cell r="E23"/>
          <cell r="F23"/>
          <cell r="G23"/>
          <cell r="H23"/>
          <cell r="I23"/>
          <cell r="J23"/>
          <cell r="K23" t="str">
            <v>（選択して下さい）</v>
          </cell>
          <cell r="L23"/>
          <cell r="M23" t="str">
            <v>（選択して下さい）</v>
          </cell>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t="str">
            <v>-</v>
          </cell>
          <cell r="AU23" t="str">
            <v>（選択して下さい）</v>
          </cell>
          <cell r="AV23"/>
          <cell r="AW23"/>
          <cell r="AX23"/>
          <cell r="AY23"/>
          <cell r="AZ23"/>
          <cell r="BA23"/>
          <cell r="BB23"/>
          <cell r="BC23"/>
          <cell r="BD23"/>
          <cell r="BE23"/>
          <cell r="BF23"/>
          <cell r="BG23"/>
          <cell r="BH23"/>
          <cell r="BI23"/>
          <cell r="BJ23"/>
          <cell r="BK23"/>
          <cell r="BL23"/>
          <cell r="BM23"/>
          <cell r="BN23"/>
        </row>
        <row r="24">
          <cell r="A24">
            <v>19</v>
          </cell>
          <cell r="B24"/>
          <cell r="C24"/>
          <cell r="D24"/>
          <cell r="E24"/>
          <cell r="F24"/>
          <cell r="G24"/>
          <cell r="H24"/>
          <cell r="I24"/>
          <cell r="J24"/>
          <cell r="K24" t="str">
            <v>（選択して下さい）</v>
          </cell>
          <cell r="L24"/>
          <cell r="M24" t="str">
            <v>（選択して下さい）</v>
          </cell>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t="str">
            <v>-</v>
          </cell>
          <cell r="AU24" t="str">
            <v>（選択して下さい）</v>
          </cell>
          <cell r="AV24"/>
          <cell r="AW24"/>
          <cell r="AX24"/>
          <cell r="AY24"/>
          <cell r="AZ24"/>
          <cell r="BA24"/>
          <cell r="BB24"/>
          <cell r="BC24"/>
          <cell r="BD24"/>
          <cell r="BE24"/>
          <cell r="BF24"/>
          <cell r="BG24"/>
          <cell r="BH24"/>
          <cell r="BI24"/>
          <cell r="BJ24"/>
          <cell r="BK24"/>
          <cell r="BL24"/>
          <cell r="BM24"/>
          <cell r="BN24"/>
        </row>
        <row r="25">
          <cell r="A25">
            <v>20</v>
          </cell>
          <cell r="B25"/>
          <cell r="C25"/>
          <cell r="D25"/>
          <cell r="E25"/>
          <cell r="F25"/>
          <cell r="G25"/>
          <cell r="H25"/>
          <cell r="I25"/>
          <cell r="J25"/>
          <cell r="K25" t="str">
            <v>（選択して下さい）</v>
          </cell>
          <cell r="L25"/>
          <cell r="M25" t="str">
            <v>（選択して下さい）</v>
          </cell>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t="str">
            <v>-</v>
          </cell>
          <cell r="AU25" t="str">
            <v>（選択して下さい）</v>
          </cell>
          <cell r="AV25"/>
          <cell r="AW25"/>
          <cell r="AX25"/>
          <cell r="AY25"/>
          <cell r="AZ25"/>
          <cell r="BA25"/>
          <cell r="BB25"/>
          <cell r="BC25"/>
          <cell r="BD25"/>
          <cell r="BE25"/>
          <cell r="BF25"/>
          <cell r="BG25"/>
          <cell r="BH25"/>
          <cell r="BI25"/>
          <cell r="BJ25"/>
          <cell r="BK25"/>
          <cell r="BL25"/>
          <cell r="BM25"/>
          <cell r="BN25"/>
        </row>
        <row r="26">
          <cell r="A26">
            <v>21</v>
          </cell>
          <cell r="B26"/>
          <cell r="C26"/>
          <cell r="D26"/>
          <cell r="E26"/>
          <cell r="F26"/>
          <cell r="G26"/>
          <cell r="H26"/>
          <cell r="I26"/>
          <cell r="J26"/>
          <cell r="K26" t="str">
            <v>（選択して下さい）</v>
          </cell>
          <cell r="L26"/>
          <cell r="M26" t="str">
            <v>（選択して下さい）</v>
          </cell>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t="str">
            <v>-</v>
          </cell>
          <cell r="AU26" t="str">
            <v>（選択して下さい）</v>
          </cell>
          <cell r="AV26"/>
          <cell r="AW26"/>
          <cell r="AX26"/>
          <cell r="AY26"/>
          <cell r="AZ26"/>
          <cell r="BA26"/>
          <cell r="BB26"/>
          <cell r="BC26"/>
          <cell r="BD26"/>
          <cell r="BE26"/>
          <cell r="BF26"/>
          <cell r="BG26"/>
          <cell r="BH26"/>
          <cell r="BI26"/>
          <cell r="BJ26"/>
          <cell r="BK26"/>
          <cell r="BL26"/>
          <cell r="BM26"/>
          <cell r="BN26"/>
        </row>
        <row r="27">
          <cell r="A27">
            <v>22</v>
          </cell>
          <cell r="B27"/>
          <cell r="C27"/>
          <cell r="D27"/>
          <cell r="E27"/>
          <cell r="F27"/>
          <cell r="G27"/>
          <cell r="H27"/>
          <cell r="I27"/>
          <cell r="J27"/>
          <cell r="K27" t="str">
            <v>（選択して下さい）</v>
          </cell>
          <cell r="L27"/>
          <cell r="M27" t="str">
            <v>（選択して下さい）</v>
          </cell>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t="str">
            <v>-</v>
          </cell>
          <cell r="AU27" t="str">
            <v>（選択して下さい）</v>
          </cell>
          <cell r="AV27"/>
          <cell r="AW27"/>
          <cell r="AX27"/>
          <cell r="AY27"/>
          <cell r="AZ27"/>
          <cell r="BA27"/>
          <cell r="BB27"/>
          <cell r="BC27"/>
          <cell r="BD27"/>
          <cell r="BE27"/>
          <cell r="BF27"/>
          <cell r="BG27"/>
          <cell r="BH27"/>
          <cell r="BI27"/>
          <cell r="BJ27"/>
          <cell r="BK27"/>
          <cell r="BL27"/>
          <cell r="BM27"/>
          <cell r="BN27"/>
        </row>
        <row r="28">
          <cell r="A28">
            <v>23</v>
          </cell>
          <cell r="B28"/>
          <cell r="C28"/>
          <cell r="D28"/>
          <cell r="E28"/>
          <cell r="F28"/>
          <cell r="G28"/>
          <cell r="H28"/>
          <cell r="I28"/>
          <cell r="J28"/>
          <cell r="K28" t="str">
            <v>（選択して下さい）</v>
          </cell>
          <cell r="L28"/>
          <cell r="M28" t="str">
            <v>（選択して下さい）</v>
          </cell>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t="str">
            <v>-</v>
          </cell>
          <cell r="AU28" t="str">
            <v>（選択して下さい）</v>
          </cell>
          <cell r="AV28"/>
          <cell r="AW28"/>
          <cell r="AX28"/>
          <cell r="AY28"/>
          <cell r="AZ28"/>
          <cell r="BA28"/>
          <cell r="BB28"/>
          <cell r="BC28"/>
          <cell r="BD28"/>
          <cell r="BE28"/>
          <cell r="BF28"/>
          <cell r="BG28"/>
          <cell r="BH28"/>
          <cell r="BI28"/>
          <cell r="BJ28"/>
          <cell r="BK28"/>
          <cell r="BL28"/>
          <cell r="BM28"/>
          <cell r="BN28"/>
        </row>
        <row r="29">
          <cell r="A29">
            <v>24</v>
          </cell>
          <cell r="B29"/>
          <cell r="C29"/>
          <cell r="D29"/>
          <cell r="E29"/>
          <cell r="F29"/>
          <cell r="G29"/>
          <cell r="H29"/>
          <cell r="I29"/>
          <cell r="J29"/>
          <cell r="K29" t="str">
            <v>（選択して下さい）</v>
          </cell>
          <cell r="L29"/>
          <cell r="M29" t="str">
            <v>（選択して下さい）</v>
          </cell>
          <cell r="N29"/>
          <cell r="O29"/>
          <cell r="P29"/>
          <cell r="Q29"/>
          <cell r="R29"/>
          <cell r="S29"/>
          <cell r="T29"/>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t="str">
            <v>-</v>
          </cell>
          <cell r="AU29" t="str">
            <v>（選択して下さい）</v>
          </cell>
          <cell r="AV29"/>
          <cell r="AW29"/>
          <cell r="AX29"/>
          <cell r="AY29"/>
          <cell r="AZ29"/>
          <cell r="BA29"/>
          <cell r="BB29"/>
          <cell r="BC29"/>
          <cell r="BD29"/>
          <cell r="BE29"/>
          <cell r="BF29"/>
          <cell r="BG29"/>
          <cell r="BH29"/>
          <cell r="BI29"/>
          <cell r="BJ29"/>
          <cell r="BK29"/>
          <cell r="BL29"/>
          <cell r="BM29"/>
          <cell r="BN29"/>
        </row>
        <row r="30">
          <cell r="A30">
            <v>25</v>
          </cell>
          <cell r="B30"/>
          <cell r="C30"/>
          <cell r="D30"/>
          <cell r="E30"/>
          <cell r="F30"/>
          <cell r="G30"/>
          <cell r="H30"/>
          <cell r="I30"/>
          <cell r="J30"/>
          <cell r="K30" t="str">
            <v>（選択して下さい）</v>
          </cell>
          <cell r="L30"/>
          <cell r="M30" t="str">
            <v>（選択して下さい）</v>
          </cell>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t="str">
            <v>-</v>
          </cell>
          <cell r="AU30" t="str">
            <v>（選択して下さい）</v>
          </cell>
          <cell r="AV30"/>
          <cell r="AW30"/>
          <cell r="AX30"/>
          <cell r="AY30"/>
          <cell r="AZ30"/>
          <cell r="BA30"/>
          <cell r="BB30"/>
          <cell r="BC30"/>
          <cell r="BD30"/>
          <cell r="BE30"/>
          <cell r="BF30"/>
          <cell r="BG30"/>
          <cell r="BH30"/>
          <cell r="BI30"/>
          <cell r="BJ30"/>
          <cell r="BK30"/>
          <cell r="BL30"/>
          <cell r="BM30"/>
          <cell r="BN30"/>
        </row>
        <row r="31">
          <cell r="A31">
            <v>26</v>
          </cell>
          <cell r="B31"/>
          <cell r="C31"/>
          <cell r="D31"/>
          <cell r="E31"/>
          <cell r="F31"/>
          <cell r="G31"/>
          <cell r="H31"/>
          <cell r="I31"/>
          <cell r="J31"/>
          <cell r="K31" t="str">
            <v>（選択して下さい）</v>
          </cell>
          <cell r="L31"/>
          <cell r="M31" t="str">
            <v>（選択して下さい）</v>
          </cell>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t="str">
            <v>-</v>
          </cell>
          <cell r="AU31" t="str">
            <v>（選択して下さい）</v>
          </cell>
          <cell r="AV31"/>
          <cell r="AW31"/>
          <cell r="AX31"/>
          <cell r="AY31"/>
          <cell r="AZ31"/>
          <cell r="BA31"/>
          <cell r="BB31"/>
          <cell r="BC31"/>
          <cell r="BD31"/>
          <cell r="BE31"/>
          <cell r="BF31"/>
          <cell r="BG31"/>
          <cell r="BH31"/>
          <cell r="BI31"/>
          <cell r="BJ31"/>
          <cell r="BK31"/>
          <cell r="BL31"/>
          <cell r="BM31"/>
          <cell r="BN31"/>
        </row>
        <row r="32">
          <cell r="A32">
            <v>27</v>
          </cell>
          <cell r="B32"/>
          <cell r="C32"/>
          <cell r="D32"/>
          <cell r="E32"/>
          <cell r="F32"/>
          <cell r="G32"/>
          <cell r="H32"/>
          <cell r="I32"/>
          <cell r="J32"/>
          <cell r="K32" t="str">
            <v>（選択して下さい）</v>
          </cell>
          <cell r="L32"/>
          <cell r="M32" t="str">
            <v>（選択して下さい）</v>
          </cell>
          <cell r="N32"/>
          <cell r="O32"/>
          <cell r="P32"/>
          <cell r="Q32"/>
          <cell r="R32"/>
          <cell r="S32"/>
          <cell r="T32"/>
          <cell r="U32"/>
          <cell r="V32"/>
          <cell r="W32"/>
          <cell r="X32"/>
          <cell r="Y32"/>
          <cell r="Z32"/>
          <cell r="AA32"/>
          <cell r="AB32"/>
          <cell r="AC32"/>
          <cell r="AD32"/>
          <cell r="AE32"/>
          <cell r="AF32"/>
          <cell r="AG32"/>
          <cell r="AH32"/>
          <cell r="AI32"/>
          <cell r="AJ32"/>
          <cell r="AK32"/>
          <cell r="AL32"/>
          <cell r="AM32"/>
          <cell r="AN32"/>
          <cell r="AO32"/>
          <cell r="AP32"/>
          <cell r="AQ32"/>
          <cell r="AR32"/>
          <cell r="AS32"/>
          <cell r="AT32" t="str">
            <v>-</v>
          </cell>
          <cell r="AU32" t="str">
            <v>（選択して下さい）</v>
          </cell>
          <cell r="AV32"/>
          <cell r="AW32"/>
          <cell r="AX32"/>
          <cell r="AY32"/>
          <cell r="AZ32"/>
          <cell r="BA32"/>
          <cell r="BB32"/>
          <cell r="BC32"/>
          <cell r="BD32"/>
          <cell r="BE32"/>
          <cell r="BF32"/>
          <cell r="BG32"/>
          <cell r="BH32"/>
          <cell r="BI32"/>
          <cell r="BJ32"/>
          <cell r="BK32"/>
          <cell r="BL32"/>
          <cell r="BM32"/>
          <cell r="BN32"/>
        </row>
        <row r="33">
          <cell r="A33">
            <v>28</v>
          </cell>
          <cell r="B33"/>
          <cell r="C33"/>
          <cell r="D33"/>
          <cell r="E33"/>
          <cell r="F33"/>
          <cell r="G33"/>
          <cell r="H33"/>
          <cell r="I33"/>
          <cell r="J33"/>
          <cell r="K33" t="str">
            <v>（選択して下さい）</v>
          </cell>
          <cell r="L33"/>
          <cell r="M33" t="str">
            <v>（選択して下さい）</v>
          </cell>
          <cell r="N33"/>
          <cell r="O33"/>
          <cell r="P33"/>
          <cell r="Q33"/>
          <cell r="R33"/>
          <cell r="S33"/>
          <cell r="T33"/>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t="str">
            <v>-</v>
          </cell>
          <cell r="AU33" t="str">
            <v>（選択して下さい）</v>
          </cell>
          <cell r="AV33"/>
          <cell r="AW33"/>
          <cell r="AX33"/>
          <cell r="AY33"/>
          <cell r="AZ33"/>
          <cell r="BA33"/>
          <cell r="BB33"/>
          <cell r="BC33"/>
          <cell r="BD33"/>
          <cell r="BE33"/>
          <cell r="BF33"/>
          <cell r="BG33"/>
          <cell r="BH33"/>
          <cell r="BI33"/>
          <cell r="BJ33"/>
          <cell r="BK33"/>
          <cell r="BL33"/>
          <cell r="BM33"/>
          <cell r="BN33"/>
        </row>
        <row r="34">
          <cell r="A34">
            <v>29</v>
          </cell>
          <cell r="B34"/>
          <cell r="C34"/>
          <cell r="D34"/>
          <cell r="E34"/>
          <cell r="F34"/>
          <cell r="G34"/>
          <cell r="H34"/>
          <cell r="I34"/>
          <cell r="J34"/>
          <cell r="K34" t="str">
            <v>（選択して下さい）</v>
          </cell>
          <cell r="L34"/>
          <cell r="M34" t="str">
            <v>（選択して下さい）</v>
          </cell>
          <cell r="N34"/>
          <cell r="O34"/>
          <cell r="P34"/>
          <cell r="Q34"/>
          <cell r="R34"/>
          <cell r="S34"/>
          <cell r="T34"/>
          <cell r="U34"/>
          <cell r="V34"/>
          <cell r="W34"/>
          <cell r="X34"/>
          <cell r="Y34"/>
          <cell r="Z34"/>
          <cell r="AA34"/>
          <cell r="AB34"/>
          <cell r="AC34"/>
          <cell r="AD34"/>
          <cell r="AE34"/>
          <cell r="AF34"/>
          <cell r="AG34"/>
          <cell r="AH34"/>
          <cell r="AI34"/>
          <cell r="AJ34"/>
          <cell r="AK34"/>
          <cell r="AL34"/>
          <cell r="AM34"/>
          <cell r="AN34"/>
          <cell r="AO34"/>
          <cell r="AP34"/>
          <cell r="AQ34"/>
          <cell r="AR34"/>
          <cell r="AS34"/>
          <cell r="AT34" t="str">
            <v>-</v>
          </cell>
          <cell r="AU34" t="str">
            <v>（選択して下さい）</v>
          </cell>
          <cell r="AV34"/>
          <cell r="AW34"/>
          <cell r="AX34"/>
          <cell r="AY34"/>
          <cell r="AZ34"/>
          <cell r="BA34"/>
          <cell r="BB34"/>
          <cell r="BC34"/>
          <cell r="BD34"/>
          <cell r="BE34"/>
          <cell r="BF34"/>
          <cell r="BG34"/>
          <cell r="BH34"/>
          <cell r="BI34"/>
          <cell r="BJ34"/>
          <cell r="BK34"/>
          <cell r="BL34"/>
          <cell r="BM34"/>
          <cell r="BN34"/>
        </row>
        <row r="35">
          <cell r="A35">
            <v>30</v>
          </cell>
          <cell r="B35"/>
          <cell r="C35"/>
          <cell r="D35"/>
          <cell r="E35"/>
          <cell r="F35"/>
          <cell r="G35"/>
          <cell r="H35"/>
          <cell r="I35"/>
          <cell r="J35"/>
          <cell r="K35" t="str">
            <v>（選択して下さい）</v>
          </cell>
          <cell r="L35"/>
          <cell r="M35" t="str">
            <v>（選択して下さい）</v>
          </cell>
          <cell r="N35"/>
          <cell r="O35"/>
          <cell r="P35"/>
          <cell r="Q35"/>
          <cell r="R35"/>
          <cell r="S35"/>
          <cell r="T35"/>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t="str">
            <v>-</v>
          </cell>
          <cell r="AU35" t="str">
            <v>（選択して下さい）</v>
          </cell>
          <cell r="AV35"/>
          <cell r="AW35"/>
          <cell r="AX35"/>
          <cell r="AY35"/>
          <cell r="AZ35"/>
          <cell r="BA35"/>
          <cell r="BB35"/>
          <cell r="BC35"/>
          <cell r="BD35"/>
          <cell r="BE35"/>
          <cell r="BF35"/>
          <cell r="BG35"/>
          <cell r="BH35"/>
          <cell r="BI35"/>
          <cell r="BJ35"/>
          <cell r="BK35"/>
          <cell r="BL35"/>
          <cell r="BM35"/>
          <cell r="BN35"/>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接続供給契約申込書"/>
      <sheetName val="（選択肢・業種名称）"/>
      <sheetName val="（参考）業種名称"/>
      <sheetName val="（参考）ご利用いただけない文字"/>
      <sheetName val="申込記入例"/>
      <sheetName val="別紙記入例"/>
      <sheetName val="別紙(連記式)記入例"/>
      <sheetName val="接続供給兼基本契約申込書"/>
      <sheetName val="別紙(連記式)(計画・実需Ｌ側)"/>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 val="別紙(計画・実需Ｌ側)"/>
      <sheetName val="別紙 (実需Ｇ側)"/>
      <sheetName val="別紙 (連記式)(実需Ｇ側)"/>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sheetData sheetId="7"/>
      <sheetData sheetId="8">
        <row r="6">
          <cell r="A6">
            <v>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nden.co.jp/business/price/plan/index.html"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yonden.co.jp/business/price/plan/index.html" TargetMode="External"/><Relationship Id="rId1" Type="http://schemas.openxmlformats.org/officeDocument/2006/relationships/hyperlink" Target="https://www.yonden.co.jp/business/price/plan/inde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yonden.co.jp/business/price/plan/index.html"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DX72"/>
  <sheetViews>
    <sheetView showGridLines="0" tabSelected="1" zoomScaleNormal="100" zoomScaleSheetLayoutView="100" workbookViewId="0">
      <selection activeCell="M3" sqref="M3:O4"/>
    </sheetView>
  </sheetViews>
  <sheetFormatPr defaultRowHeight="14.25" x14ac:dyDescent="0.4"/>
  <cols>
    <col min="1" max="1" width="1.625" style="17" customWidth="1"/>
    <col min="2" max="2" width="4.25" style="17" customWidth="1"/>
    <col min="3" max="3" width="12.125" style="17" bestFit="1" customWidth="1"/>
    <col min="4" max="4" width="15.375" style="17" customWidth="1"/>
    <col min="5" max="5" width="7.625" style="17" customWidth="1"/>
    <col min="6" max="6" width="3.5" style="17" bestFit="1" customWidth="1"/>
    <col min="7" max="7" width="7.625" style="17" customWidth="1"/>
    <col min="8" max="8" width="3.5" style="17" bestFit="1" customWidth="1"/>
    <col min="9" max="9" width="7.625" style="17" customWidth="1"/>
    <col min="10" max="10" width="3.125" style="17" customWidth="1"/>
    <col min="11" max="11" width="12.125" style="17" customWidth="1"/>
    <col min="12" max="12" width="6.125" style="18" customWidth="1"/>
    <col min="13" max="13" width="8.625" style="18" customWidth="1"/>
    <col min="14" max="14" width="7.625" style="18" customWidth="1"/>
    <col min="15" max="15" width="5.875" style="18" customWidth="1"/>
    <col min="16" max="16" width="9" style="112" customWidth="1"/>
    <col min="17" max="34" width="9" style="17"/>
    <col min="35" max="35" width="9" style="118"/>
    <col min="36" max="16384" width="9" style="17"/>
  </cols>
  <sheetData>
    <row r="1" spans="2:128" ht="11.25" customHeight="1" x14ac:dyDescent="0.4">
      <c r="AI1" s="196" t="s">
        <v>138</v>
      </c>
    </row>
    <row r="2" spans="2:128" s="9" customFormat="1" ht="30" customHeight="1" thickBot="1" x14ac:dyDescent="0.45">
      <c r="C2" s="7" t="s">
        <v>148</v>
      </c>
      <c r="L2" s="112"/>
      <c r="M2" s="112"/>
      <c r="N2" s="112"/>
      <c r="O2" s="112"/>
      <c r="P2" s="112"/>
      <c r="AI2" s="196"/>
    </row>
    <row r="3" spans="2:128" s="9" customFormat="1" ht="24.95" customHeight="1" thickTop="1" x14ac:dyDescent="0.25">
      <c r="C3" s="215" t="s">
        <v>41</v>
      </c>
      <c r="D3" s="216"/>
      <c r="E3" s="216"/>
      <c r="F3" s="216"/>
      <c r="G3" s="216"/>
      <c r="H3" s="216"/>
      <c r="I3" s="216"/>
      <c r="J3" s="216"/>
      <c r="K3" s="216"/>
      <c r="L3" s="216"/>
      <c r="M3" s="197" t="s">
        <v>40</v>
      </c>
      <c r="N3" s="198"/>
      <c r="O3" s="199"/>
      <c r="P3" s="8"/>
      <c r="Q3" s="8"/>
      <c r="R3" s="8"/>
      <c r="S3" s="8"/>
      <c r="T3" s="8"/>
      <c r="U3" s="8"/>
      <c r="V3" s="8"/>
      <c r="W3" s="8"/>
      <c r="X3" s="8"/>
      <c r="Y3" s="8"/>
      <c r="Z3" s="8"/>
      <c r="AA3" s="8"/>
      <c r="AB3" s="8"/>
      <c r="AC3" s="8"/>
      <c r="AD3" s="8"/>
      <c r="AE3" s="8"/>
      <c r="AF3" s="8"/>
      <c r="AG3" s="8"/>
      <c r="AH3" s="8"/>
      <c r="AI3" s="119" t="b">
        <v>0</v>
      </c>
      <c r="AJ3" s="120"/>
      <c r="AK3" s="120"/>
      <c r="AL3" s="120"/>
      <c r="AM3" s="120"/>
      <c r="AN3" s="120"/>
      <c r="AO3" s="120"/>
      <c r="AP3" s="120"/>
      <c r="AQ3" s="120"/>
      <c r="AR3" s="120"/>
      <c r="AS3" s="120"/>
      <c r="AT3" s="120"/>
      <c r="AU3" s="120"/>
      <c r="AV3" s="120"/>
      <c r="AW3" s="120"/>
      <c r="AX3" s="120"/>
      <c r="AY3" s="120"/>
      <c r="AZ3" s="120"/>
      <c r="BA3" s="120"/>
      <c r="BB3" s="120"/>
    </row>
    <row r="4" spans="2:128" s="9" customFormat="1" ht="24.95" customHeight="1" thickBot="1" x14ac:dyDescent="0.45">
      <c r="C4" s="217" t="s">
        <v>141</v>
      </c>
      <c r="D4" s="218"/>
      <c r="E4" s="218"/>
      <c r="F4" s="218"/>
      <c r="G4" s="218"/>
      <c r="H4" s="218"/>
      <c r="I4" s="218"/>
      <c r="J4" s="218"/>
      <c r="K4" s="218"/>
      <c r="L4" s="218"/>
      <c r="M4" s="200"/>
      <c r="N4" s="201"/>
      <c r="O4" s="202"/>
      <c r="P4" s="121"/>
      <c r="Q4" s="121"/>
      <c r="R4" s="121"/>
      <c r="S4" s="121"/>
      <c r="T4" s="121"/>
      <c r="U4" s="121"/>
      <c r="V4" s="121"/>
      <c r="W4" s="121"/>
      <c r="X4" s="121"/>
      <c r="Y4" s="122"/>
      <c r="Z4" s="122"/>
      <c r="AA4" s="122"/>
      <c r="AB4" s="122"/>
      <c r="AC4" s="122"/>
      <c r="AD4" s="122"/>
      <c r="AE4" s="122"/>
      <c r="AF4" s="122"/>
      <c r="AG4" s="122"/>
      <c r="AH4" s="122"/>
      <c r="AI4" s="123"/>
      <c r="AJ4" s="122"/>
      <c r="AK4" s="122"/>
      <c r="AL4" s="122"/>
      <c r="AM4" s="122"/>
      <c r="AN4" s="122"/>
      <c r="AO4" s="122"/>
      <c r="AP4" s="122"/>
      <c r="AQ4" s="122"/>
      <c r="AR4" s="122"/>
      <c r="AS4" s="122"/>
      <c r="AT4" s="122"/>
      <c r="AU4" s="122"/>
      <c r="AV4" s="122"/>
      <c r="AW4" s="122"/>
      <c r="AX4" s="122"/>
    </row>
    <row r="5" spans="2:128" s="124" customFormat="1" ht="21.75" customHeight="1" thickTop="1" x14ac:dyDescent="0.3">
      <c r="C5" s="89" t="s">
        <v>147</v>
      </c>
      <c r="D5" s="125"/>
      <c r="E5" s="126"/>
      <c r="F5" s="126"/>
      <c r="G5" s="126"/>
      <c r="H5" s="126"/>
      <c r="I5" s="126"/>
      <c r="J5" s="126"/>
      <c r="K5" s="126"/>
      <c r="L5" s="126"/>
      <c r="M5" s="126"/>
      <c r="N5" s="126"/>
      <c r="O5" s="126"/>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c r="AT5" s="128"/>
      <c r="AU5" s="128"/>
      <c r="AV5" s="128"/>
      <c r="AW5" s="128"/>
      <c r="AX5" s="128"/>
      <c r="AY5" s="128"/>
      <c r="AZ5" s="128"/>
      <c r="BA5" s="128"/>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30"/>
      <c r="DJ5" s="129"/>
      <c r="DK5" s="129"/>
      <c r="DL5" s="129"/>
      <c r="DM5" s="129"/>
      <c r="DN5" s="129"/>
      <c r="DO5" s="129"/>
      <c r="DP5" s="129"/>
      <c r="DQ5" s="129"/>
      <c r="DR5" s="129"/>
      <c r="DS5" s="129"/>
      <c r="DT5" s="129"/>
      <c r="DU5" s="129"/>
      <c r="DV5" s="129"/>
      <c r="DW5" s="129"/>
      <c r="DX5" s="129"/>
    </row>
    <row r="6" spans="2:128" s="124" customFormat="1" ht="20.100000000000001" customHeight="1" x14ac:dyDescent="0.4">
      <c r="C6" s="88" t="s">
        <v>183</v>
      </c>
      <c r="D6" s="131"/>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28"/>
      <c r="AT6" s="128"/>
      <c r="AU6" s="128"/>
      <c r="AV6" s="128"/>
      <c r="AW6" s="128"/>
      <c r="AX6" s="128"/>
      <c r="AY6" s="128"/>
      <c r="AZ6" s="128"/>
      <c r="BA6" s="128"/>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30"/>
      <c r="DJ6" s="129"/>
      <c r="DK6" s="129"/>
      <c r="DL6" s="129"/>
      <c r="DM6" s="129"/>
      <c r="DN6" s="129"/>
      <c r="DO6" s="129"/>
      <c r="DP6" s="129"/>
      <c r="DQ6" s="129"/>
      <c r="DR6" s="129"/>
      <c r="DS6" s="129"/>
      <c r="DT6" s="129"/>
      <c r="DU6" s="129"/>
      <c r="DV6" s="129"/>
      <c r="DW6" s="129"/>
      <c r="DX6" s="129"/>
    </row>
    <row r="7" spans="2:128" s="9" customFormat="1" ht="19.5" customHeight="1" x14ac:dyDescent="0.4">
      <c r="L7" s="112"/>
      <c r="M7" s="112"/>
      <c r="N7" s="112"/>
      <c r="O7" s="112"/>
      <c r="P7" s="112"/>
      <c r="AI7" s="117"/>
    </row>
    <row r="8" spans="2:128" s="9" customFormat="1" ht="32.25" customHeight="1" x14ac:dyDescent="0.4">
      <c r="C8" s="10" t="s">
        <v>48</v>
      </c>
      <c r="E8" s="230" t="str">
        <f>IF(OR(L13="入力要",L15="入力要",L16="入力要",L17="入力要",L18="入力要",L19="入力要",L22="入力要",L23="入力要",L24="入力要",L25="入力要",L26="入力要",L27="入力要",L28="入力要",L29="入力要",L31="入力要",L35="入力要",L36="入力要",L37="入力要",L38="入力要",L39="入力要",L40="入力要",L34="入力要"),"未入力の項目があります。確認してください。","")</f>
        <v>未入力の項目があります。確認してください。</v>
      </c>
      <c r="F8" s="230"/>
      <c r="G8" s="230"/>
      <c r="H8" s="230"/>
      <c r="I8" s="230"/>
      <c r="J8" s="230"/>
      <c r="K8" s="230"/>
      <c r="L8" s="77"/>
      <c r="M8" s="77"/>
      <c r="N8" s="14"/>
      <c r="O8" s="14"/>
      <c r="P8" s="14"/>
      <c r="Q8" s="14"/>
      <c r="R8" s="14"/>
      <c r="S8" s="14"/>
      <c r="AI8" s="117"/>
    </row>
    <row r="9" spans="2:128" s="9" customFormat="1" ht="11.25" customHeight="1" x14ac:dyDescent="0.4">
      <c r="C9" s="10"/>
      <c r="E9" s="12"/>
      <c r="F9" s="12"/>
      <c r="G9" s="12"/>
      <c r="H9" s="12"/>
      <c r="I9" s="12"/>
      <c r="J9" s="12"/>
      <c r="K9" s="12"/>
      <c r="L9" s="14"/>
      <c r="M9" s="14"/>
      <c r="N9" s="14"/>
      <c r="O9" s="14"/>
      <c r="P9" s="14"/>
      <c r="Q9" s="14"/>
      <c r="R9" s="14"/>
      <c r="S9" s="14"/>
      <c r="AI9" s="117"/>
    </row>
    <row r="10" spans="2:128" s="9" customFormat="1" ht="20.25" x14ac:dyDescent="0.4">
      <c r="C10" s="11" t="s">
        <v>144</v>
      </c>
      <c r="E10" s="12"/>
      <c r="F10" s="12"/>
      <c r="G10" s="12"/>
      <c r="H10" s="12"/>
      <c r="I10" s="187" t="s">
        <v>145</v>
      </c>
      <c r="J10" s="187"/>
      <c r="K10" s="85" t="s">
        <v>56</v>
      </c>
      <c r="M10" s="13"/>
      <c r="O10" s="14"/>
      <c r="P10" s="14"/>
      <c r="Q10" s="14"/>
      <c r="R10" s="14"/>
      <c r="S10" s="14"/>
      <c r="AI10" s="117"/>
    </row>
    <row r="11" spans="2:128" s="9" customFormat="1" ht="6" customHeight="1" x14ac:dyDescent="0.4">
      <c r="C11" s="15"/>
      <c r="E11" s="12"/>
      <c r="F11" s="12"/>
      <c r="G11" s="12"/>
      <c r="H11" s="12"/>
      <c r="I11" s="12"/>
      <c r="J11" s="12"/>
      <c r="K11" s="16"/>
      <c r="L11" s="15"/>
      <c r="M11" s="14"/>
      <c r="N11" s="14"/>
      <c r="O11" s="14"/>
      <c r="P11" s="14"/>
      <c r="Q11" s="14"/>
      <c r="R11" s="14"/>
      <c r="S11" s="14"/>
      <c r="AI11" s="117"/>
    </row>
    <row r="12" spans="2:128" ht="18.75" customHeight="1" x14ac:dyDescent="0.4">
      <c r="C12" s="18"/>
      <c r="D12" s="18"/>
      <c r="E12" s="18"/>
      <c r="F12" s="18"/>
      <c r="G12" s="18"/>
      <c r="H12" s="18"/>
      <c r="I12" s="18"/>
      <c r="J12" s="18"/>
      <c r="K12" s="18"/>
      <c r="L12" s="205" t="s">
        <v>55</v>
      </c>
      <c r="M12" s="203"/>
      <c r="N12" s="203" t="s">
        <v>54</v>
      </c>
      <c r="O12" s="203"/>
      <c r="P12" s="203"/>
      <c r="Q12" s="203"/>
      <c r="R12" s="203"/>
      <c r="S12" s="204"/>
    </row>
    <row r="13" spans="2:128" ht="18" customHeight="1" x14ac:dyDescent="0.4">
      <c r="C13" s="194" t="s">
        <v>9</v>
      </c>
      <c r="D13" s="194"/>
      <c r="E13" s="1"/>
      <c r="F13" s="19" t="s">
        <v>34</v>
      </c>
      <c r="G13" s="2"/>
      <c r="H13" s="19" t="s">
        <v>33</v>
      </c>
      <c r="I13" s="2"/>
      <c r="J13" s="19" t="s">
        <v>32</v>
      </c>
      <c r="K13" s="20"/>
      <c r="L13" s="42" t="str">
        <f>IF(OR(E13="",G13="",I13=""),"入力要","")</f>
        <v>入力要</v>
      </c>
      <c r="M13" s="21" t="s">
        <v>6</v>
      </c>
      <c r="N13" s="22" t="s">
        <v>57</v>
      </c>
      <c r="O13" s="23"/>
      <c r="P13" s="23"/>
      <c r="Q13" s="24"/>
      <c r="R13" s="24"/>
      <c r="S13" s="25"/>
      <c r="T13" s="9"/>
    </row>
    <row r="14" spans="2:128" s="112" customFormat="1" ht="5.0999999999999996" customHeight="1" x14ac:dyDescent="0.4">
      <c r="C14" s="107"/>
      <c r="D14" s="107"/>
      <c r="E14" s="108"/>
      <c r="F14" s="19"/>
      <c r="G14" s="108"/>
      <c r="H14" s="19"/>
      <c r="I14" s="108"/>
      <c r="J14" s="19"/>
      <c r="K14" s="109"/>
      <c r="L14" s="110"/>
      <c r="M14" s="111"/>
      <c r="N14" s="79"/>
      <c r="O14" s="23"/>
      <c r="P14" s="23"/>
      <c r="Q14" s="79"/>
      <c r="R14" s="79"/>
      <c r="S14" s="79"/>
      <c r="AI14" s="133"/>
    </row>
    <row r="15" spans="2:128" ht="18" customHeight="1" x14ac:dyDescent="0.4">
      <c r="B15" s="241" t="s">
        <v>209</v>
      </c>
      <c r="C15" s="194" t="s">
        <v>44</v>
      </c>
      <c r="D15" s="194"/>
      <c r="E15" s="188"/>
      <c r="F15" s="189"/>
      <c r="G15" s="189"/>
      <c r="H15" s="189"/>
      <c r="I15" s="189"/>
      <c r="J15" s="189"/>
      <c r="K15" s="190"/>
      <c r="L15" s="42" t="str">
        <f>IF(E15="","入力要","")</f>
        <v>入力要</v>
      </c>
      <c r="M15" s="98" t="s">
        <v>6</v>
      </c>
      <c r="N15" s="22" t="s">
        <v>4</v>
      </c>
      <c r="O15" s="23"/>
      <c r="P15" s="23"/>
      <c r="Q15" s="24"/>
      <c r="R15" s="24"/>
      <c r="S15" s="25"/>
      <c r="T15" s="9"/>
    </row>
    <row r="16" spans="2:128" ht="18" customHeight="1" x14ac:dyDescent="0.4">
      <c r="B16" s="242"/>
      <c r="C16" s="194" t="s">
        <v>47</v>
      </c>
      <c r="D16" s="194"/>
      <c r="E16" s="188"/>
      <c r="F16" s="189"/>
      <c r="G16" s="189"/>
      <c r="H16" s="189"/>
      <c r="I16" s="189"/>
      <c r="J16" s="189"/>
      <c r="K16" s="190"/>
      <c r="L16" s="42" t="str">
        <f>IF(E16="","入力要","")</f>
        <v>入力要</v>
      </c>
      <c r="M16" s="98" t="s">
        <v>6</v>
      </c>
      <c r="N16" s="22" t="s">
        <v>4</v>
      </c>
      <c r="O16" s="23"/>
      <c r="P16" s="23"/>
      <c r="Q16" s="24"/>
      <c r="R16" s="24"/>
      <c r="S16" s="25"/>
      <c r="T16" s="9"/>
    </row>
    <row r="17" spans="2:20" ht="18" customHeight="1" x14ac:dyDescent="0.4">
      <c r="B17" s="242"/>
      <c r="C17" s="194" t="s">
        <v>10</v>
      </c>
      <c r="D17" s="194"/>
      <c r="E17" s="188"/>
      <c r="F17" s="189"/>
      <c r="G17" s="189"/>
      <c r="H17" s="189"/>
      <c r="I17" s="189"/>
      <c r="J17" s="189"/>
      <c r="K17" s="190"/>
      <c r="L17" s="42" t="str">
        <f>IF(E17="","入力要","")</f>
        <v>入力要</v>
      </c>
      <c r="M17" s="98" t="s">
        <v>6</v>
      </c>
      <c r="N17" s="22" t="s">
        <v>4</v>
      </c>
      <c r="O17" s="23"/>
      <c r="P17" s="23"/>
      <c r="Q17" s="24"/>
      <c r="R17" s="24"/>
      <c r="S17" s="25"/>
      <c r="T17" s="9"/>
    </row>
    <row r="18" spans="2:20" ht="18" customHeight="1" x14ac:dyDescent="0.4">
      <c r="B18" s="242"/>
      <c r="C18" s="194" t="s">
        <v>45</v>
      </c>
      <c r="D18" s="99" t="s">
        <v>26</v>
      </c>
      <c r="E18" s="188"/>
      <c r="F18" s="189"/>
      <c r="G18" s="189"/>
      <c r="H18" s="189"/>
      <c r="I18" s="189"/>
      <c r="J18" s="189"/>
      <c r="K18" s="190"/>
      <c r="L18" s="42" t="str">
        <f>IF(E18="","入力要","")</f>
        <v>入力要</v>
      </c>
      <c r="M18" s="98" t="s">
        <v>6</v>
      </c>
      <c r="N18" s="22" t="s">
        <v>4</v>
      </c>
      <c r="O18" s="23"/>
      <c r="P18" s="23"/>
      <c r="Q18" s="24"/>
      <c r="R18" s="24"/>
      <c r="S18" s="25"/>
      <c r="T18" s="9"/>
    </row>
    <row r="19" spans="2:20" ht="18" customHeight="1" x14ac:dyDescent="0.4">
      <c r="B19" s="242"/>
      <c r="C19" s="194"/>
      <c r="D19" s="99" t="s">
        <v>27</v>
      </c>
      <c r="E19" s="3"/>
      <c r="F19" s="26" t="s">
        <v>30</v>
      </c>
      <c r="G19" s="4"/>
      <c r="H19" s="26" t="s">
        <v>31</v>
      </c>
      <c r="I19" s="4"/>
      <c r="J19" s="26"/>
      <c r="K19" s="27"/>
      <c r="L19" s="42" t="str">
        <f>IF(OR(E19="",G19="",I19=""),"入力要","")</f>
        <v>入力要</v>
      </c>
      <c r="M19" s="98" t="s">
        <v>6</v>
      </c>
      <c r="N19" s="22" t="s">
        <v>4</v>
      </c>
      <c r="O19" s="23"/>
      <c r="P19" s="23"/>
      <c r="Q19" s="24"/>
      <c r="R19" s="24"/>
      <c r="S19" s="25"/>
      <c r="T19" s="9"/>
    </row>
    <row r="20" spans="2:20" ht="18" customHeight="1" x14ac:dyDescent="0.4">
      <c r="B20" s="243"/>
      <c r="C20" s="194"/>
      <c r="D20" s="99" t="s">
        <v>28</v>
      </c>
      <c r="E20" s="191"/>
      <c r="F20" s="192"/>
      <c r="G20" s="192"/>
      <c r="H20" s="192"/>
      <c r="I20" s="192"/>
      <c r="J20" s="192"/>
      <c r="K20" s="193"/>
      <c r="L20" s="42"/>
      <c r="M20" s="98"/>
      <c r="N20" s="22" t="s">
        <v>4</v>
      </c>
      <c r="O20" s="23"/>
      <c r="P20" s="23"/>
      <c r="Q20" s="24"/>
      <c r="R20" s="24"/>
      <c r="S20" s="25"/>
      <c r="T20" s="9"/>
    </row>
    <row r="21" spans="2:20" ht="5.0999999999999996" customHeight="1" x14ac:dyDescent="0.4">
      <c r="C21" s="18"/>
      <c r="D21" s="18"/>
      <c r="E21" s="18"/>
      <c r="F21" s="18"/>
      <c r="G21" s="18"/>
      <c r="H21" s="18"/>
      <c r="I21" s="18"/>
      <c r="J21" s="18"/>
      <c r="K21" s="18"/>
      <c r="L21" s="43"/>
      <c r="M21" s="28"/>
      <c r="N21" s="29"/>
      <c r="O21" s="30"/>
      <c r="P21" s="30"/>
      <c r="Q21" s="9"/>
      <c r="R21" s="9"/>
      <c r="S21" s="31"/>
      <c r="T21" s="9"/>
    </row>
    <row r="22" spans="2:20" ht="18" customHeight="1" x14ac:dyDescent="0.4">
      <c r="B22" s="241" t="s">
        <v>210</v>
      </c>
      <c r="C22" s="194" t="s">
        <v>44</v>
      </c>
      <c r="D22" s="194"/>
      <c r="E22" s="188"/>
      <c r="F22" s="189"/>
      <c r="G22" s="189"/>
      <c r="H22" s="189"/>
      <c r="I22" s="189"/>
      <c r="J22" s="189"/>
      <c r="K22" s="190"/>
      <c r="L22" s="42" t="str">
        <f>IF(E22="","入力要","")</f>
        <v>入力要</v>
      </c>
      <c r="M22" s="98" t="s">
        <v>6</v>
      </c>
      <c r="N22" s="22" t="s">
        <v>4</v>
      </c>
      <c r="O22" s="23"/>
      <c r="P22" s="23"/>
      <c r="Q22" s="24"/>
      <c r="R22" s="24"/>
      <c r="S22" s="25"/>
      <c r="T22" s="9"/>
    </row>
    <row r="23" spans="2:20" ht="18" customHeight="1" x14ac:dyDescent="0.4">
      <c r="B23" s="242"/>
      <c r="C23" s="194" t="s">
        <v>47</v>
      </c>
      <c r="D23" s="194"/>
      <c r="E23" s="188"/>
      <c r="F23" s="189"/>
      <c r="G23" s="189"/>
      <c r="H23" s="189"/>
      <c r="I23" s="189"/>
      <c r="J23" s="189"/>
      <c r="K23" s="190"/>
      <c r="L23" s="42" t="str">
        <f>IF(E23="","入力要","")</f>
        <v>入力要</v>
      </c>
      <c r="M23" s="98" t="s">
        <v>6</v>
      </c>
      <c r="N23" s="22" t="s">
        <v>4</v>
      </c>
      <c r="O23" s="23"/>
      <c r="P23" s="23"/>
      <c r="Q23" s="24"/>
      <c r="R23" s="24"/>
      <c r="S23" s="25"/>
      <c r="T23" s="9"/>
    </row>
    <row r="24" spans="2:20" ht="18" customHeight="1" x14ac:dyDescent="0.4">
      <c r="B24" s="242"/>
      <c r="C24" s="194" t="s">
        <v>10</v>
      </c>
      <c r="D24" s="194"/>
      <c r="E24" s="188"/>
      <c r="F24" s="189"/>
      <c r="G24" s="189"/>
      <c r="H24" s="189"/>
      <c r="I24" s="189"/>
      <c r="J24" s="189"/>
      <c r="K24" s="190"/>
      <c r="L24" s="42" t="str">
        <f>IF(E24="","入力要","")</f>
        <v>入力要</v>
      </c>
      <c r="M24" s="98" t="s">
        <v>6</v>
      </c>
      <c r="N24" s="22" t="s">
        <v>4</v>
      </c>
      <c r="O24" s="23"/>
      <c r="P24" s="23"/>
      <c r="Q24" s="24"/>
      <c r="R24" s="24"/>
      <c r="S24" s="25"/>
      <c r="T24" s="9"/>
    </row>
    <row r="25" spans="2:20" ht="18" customHeight="1" x14ac:dyDescent="0.4">
      <c r="B25" s="242"/>
      <c r="C25" s="194" t="s">
        <v>45</v>
      </c>
      <c r="D25" s="99" t="s">
        <v>26</v>
      </c>
      <c r="E25" s="188"/>
      <c r="F25" s="189"/>
      <c r="G25" s="189"/>
      <c r="H25" s="189"/>
      <c r="I25" s="189"/>
      <c r="J25" s="189"/>
      <c r="K25" s="190"/>
      <c r="L25" s="42" t="str">
        <f>IF(E25="","入力要","")</f>
        <v>入力要</v>
      </c>
      <c r="M25" s="98" t="s">
        <v>6</v>
      </c>
      <c r="N25" s="22" t="s">
        <v>4</v>
      </c>
      <c r="O25" s="23"/>
      <c r="P25" s="23"/>
      <c r="Q25" s="24"/>
      <c r="R25" s="24"/>
      <c r="S25" s="25"/>
      <c r="T25" s="9"/>
    </row>
    <row r="26" spans="2:20" ht="18" customHeight="1" x14ac:dyDescent="0.4">
      <c r="B26" s="242"/>
      <c r="C26" s="194"/>
      <c r="D26" s="99" t="s">
        <v>27</v>
      </c>
      <c r="E26" s="3"/>
      <c r="F26" s="26" t="s">
        <v>30</v>
      </c>
      <c r="G26" s="4"/>
      <c r="H26" s="26" t="s">
        <v>31</v>
      </c>
      <c r="I26" s="4"/>
      <c r="J26" s="26"/>
      <c r="K26" s="27"/>
      <c r="L26" s="42" t="str">
        <f>IF(OR(E26="",G26="",I26=""),"入力要","")</f>
        <v>入力要</v>
      </c>
      <c r="M26" s="98" t="s">
        <v>6</v>
      </c>
      <c r="N26" s="22" t="s">
        <v>4</v>
      </c>
      <c r="O26" s="23"/>
      <c r="P26" s="23"/>
      <c r="Q26" s="24"/>
      <c r="R26" s="24"/>
      <c r="S26" s="25"/>
      <c r="T26" s="9"/>
    </row>
    <row r="27" spans="2:20" ht="18" customHeight="1" x14ac:dyDescent="0.4">
      <c r="B27" s="242"/>
      <c r="C27" s="194"/>
      <c r="D27" s="99" t="s">
        <v>28</v>
      </c>
      <c r="E27" s="195"/>
      <c r="F27" s="195"/>
      <c r="G27" s="195"/>
      <c r="H27" s="195"/>
      <c r="I27" s="195"/>
      <c r="J27" s="195"/>
      <c r="K27" s="195"/>
      <c r="L27" s="42" t="str">
        <f>IF(E27="","入力要","")</f>
        <v>入力要</v>
      </c>
      <c r="M27" s="98" t="s">
        <v>6</v>
      </c>
      <c r="N27" s="22" t="s">
        <v>4</v>
      </c>
      <c r="O27" s="23"/>
      <c r="P27" s="23"/>
      <c r="Q27" s="24"/>
      <c r="R27" s="24"/>
      <c r="S27" s="25"/>
      <c r="T27" s="9"/>
    </row>
    <row r="28" spans="2:20" ht="18" customHeight="1" x14ac:dyDescent="0.4">
      <c r="B28" s="242"/>
      <c r="C28" s="184" t="s">
        <v>29</v>
      </c>
      <c r="D28" s="101" t="s">
        <v>7</v>
      </c>
      <c r="E28" s="90"/>
      <c r="F28" s="32" t="s">
        <v>12</v>
      </c>
      <c r="G28" s="91"/>
      <c r="H28" s="33"/>
      <c r="I28" s="33"/>
      <c r="J28" s="33"/>
      <c r="K28" s="34"/>
      <c r="L28" s="44" t="str">
        <f>IF(OR(E28="",G28=""),"入力要","")</f>
        <v>入力要</v>
      </c>
      <c r="M28" s="98" t="s">
        <v>6</v>
      </c>
      <c r="N28" s="22" t="s">
        <v>4</v>
      </c>
      <c r="O28" s="23"/>
      <c r="P28" s="23"/>
      <c r="Q28" s="24"/>
      <c r="R28" s="24"/>
      <c r="S28" s="25"/>
      <c r="T28" s="9"/>
    </row>
    <row r="29" spans="2:20" ht="36" customHeight="1" x14ac:dyDescent="0.4">
      <c r="B29" s="242"/>
      <c r="C29" s="185"/>
      <c r="D29" s="35" t="s">
        <v>8</v>
      </c>
      <c r="E29" s="183"/>
      <c r="F29" s="183"/>
      <c r="G29" s="183"/>
      <c r="H29" s="183"/>
      <c r="I29" s="183"/>
      <c r="J29" s="183"/>
      <c r="K29" s="183"/>
      <c r="L29" s="44" t="str">
        <f>IF(E29="","入力要","")</f>
        <v>入力要</v>
      </c>
      <c r="M29" s="98" t="s">
        <v>6</v>
      </c>
      <c r="N29" s="22" t="s">
        <v>4</v>
      </c>
      <c r="O29" s="23"/>
      <c r="P29" s="23"/>
      <c r="Q29" s="24"/>
      <c r="R29" s="24"/>
      <c r="S29" s="25"/>
      <c r="T29" s="9"/>
    </row>
    <row r="30" spans="2:20" ht="36" customHeight="1" x14ac:dyDescent="0.4">
      <c r="B30" s="242"/>
      <c r="C30" s="185"/>
      <c r="D30" s="102" t="s">
        <v>190</v>
      </c>
      <c r="E30" s="249"/>
      <c r="F30" s="250"/>
      <c r="G30" s="250"/>
      <c r="H30" s="250"/>
      <c r="I30" s="250"/>
      <c r="J30" s="250"/>
      <c r="K30" s="251"/>
      <c r="L30" s="44"/>
      <c r="M30" s="103"/>
      <c r="N30" s="22" t="s">
        <v>4</v>
      </c>
      <c r="O30" s="23"/>
      <c r="P30" s="23"/>
      <c r="Q30" s="24"/>
      <c r="R30" s="24"/>
      <c r="S30" s="25"/>
      <c r="T30" s="9"/>
    </row>
    <row r="31" spans="2:20" ht="18" customHeight="1" x14ac:dyDescent="0.4">
      <c r="B31" s="242"/>
      <c r="C31" s="186"/>
      <c r="D31" s="100" t="s">
        <v>27</v>
      </c>
      <c r="E31" s="5"/>
      <c r="F31" s="36" t="s">
        <v>30</v>
      </c>
      <c r="G31" s="6"/>
      <c r="H31" s="36" t="s">
        <v>31</v>
      </c>
      <c r="I31" s="6"/>
      <c r="J31" s="36"/>
      <c r="K31" s="37"/>
      <c r="L31" s="44" t="str">
        <f>IF(OR(E31="",G31="",I31=""),"入力要","")</f>
        <v>入力要</v>
      </c>
      <c r="M31" s="98" t="s">
        <v>6</v>
      </c>
      <c r="N31" s="22" t="s">
        <v>4</v>
      </c>
      <c r="O31" s="23"/>
      <c r="P31" s="23"/>
      <c r="Q31" s="24"/>
      <c r="R31" s="24"/>
      <c r="S31" s="25"/>
      <c r="T31" s="9"/>
    </row>
    <row r="32" spans="2:20" ht="18" customHeight="1" x14ac:dyDescent="0.4">
      <c r="B32" s="242"/>
      <c r="C32" s="240" t="s">
        <v>49</v>
      </c>
      <c r="D32" s="38" t="s">
        <v>50</v>
      </c>
      <c r="E32" s="231"/>
      <c r="F32" s="232"/>
      <c r="G32" s="232"/>
      <c r="H32" s="232"/>
      <c r="I32" s="232"/>
      <c r="J32" s="232"/>
      <c r="K32" s="233"/>
      <c r="L32" s="45"/>
      <c r="M32" s="98"/>
      <c r="N32" s="22" t="s">
        <v>185</v>
      </c>
      <c r="O32" s="23"/>
      <c r="P32" s="23"/>
      <c r="Q32" s="24"/>
      <c r="R32" s="24"/>
      <c r="S32" s="25"/>
      <c r="T32" s="9"/>
    </row>
    <row r="33" spans="2:35" ht="18" customHeight="1" x14ac:dyDescent="0.4">
      <c r="B33" s="242"/>
      <c r="C33" s="186"/>
      <c r="D33" s="100" t="s">
        <v>51</v>
      </c>
      <c r="E33" s="222"/>
      <c r="F33" s="223"/>
      <c r="G33" s="223"/>
      <c r="H33" s="223"/>
      <c r="I33" s="223"/>
      <c r="J33" s="223"/>
      <c r="K33" s="224"/>
      <c r="L33" s="46"/>
      <c r="M33" s="98"/>
      <c r="N33" s="22" t="s">
        <v>186</v>
      </c>
      <c r="O33" s="23"/>
      <c r="P33" s="23"/>
      <c r="Q33" s="24"/>
      <c r="R33" s="24"/>
      <c r="S33" s="25"/>
      <c r="T33" s="9"/>
    </row>
    <row r="34" spans="2:35" ht="18" customHeight="1" x14ac:dyDescent="0.4">
      <c r="B34" s="242"/>
      <c r="C34" s="225" t="s">
        <v>25</v>
      </c>
      <c r="D34" s="226"/>
      <c r="E34" s="219"/>
      <c r="F34" s="220"/>
      <c r="G34" s="220"/>
      <c r="H34" s="220"/>
      <c r="I34" s="220"/>
      <c r="J34" s="220"/>
      <c r="K34" s="221"/>
      <c r="L34" s="42" t="str">
        <f>IF(E34="","入力要","")</f>
        <v>入力要</v>
      </c>
      <c r="M34" s="98" t="s">
        <v>205</v>
      </c>
      <c r="N34" s="22" t="s">
        <v>187</v>
      </c>
      <c r="O34" s="23"/>
      <c r="P34" s="23"/>
      <c r="Q34" s="24"/>
      <c r="R34" s="24"/>
      <c r="S34" s="25"/>
      <c r="T34" s="9"/>
    </row>
    <row r="35" spans="2:35" ht="18" customHeight="1" x14ac:dyDescent="0.4">
      <c r="B35" s="242"/>
      <c r="C35" s="225" t="s">
        <v>0</v>
      </c>
      <c r="D35" s="226"/>
      <c r="E35" s="227"/>
      <c r="F35" s="228"/>
      <c r="G35" s="228"/>
      <c r="H35" s="228"/>
      <c r="I35" s="228"/>
      <c r="J35" s="228"/>
      <c r="K35" s="229"/>
      <c r="L35" s="42" t="str">
        <f>IF(E35="","入力要","")</f>
        <v>入力要</v>
      </c>
      <c r="M35" s="98" t="s">
        <v>6</v>
      </c>
      <c r="N35" s="22" t="s">
        <v>52</v>
      </c>
      <c r="O35" s="23"/>
      <c r="P35" s="23"/>
      <c r="Q35" s="24"/>
      <c r="R35" s="24"/>
      <c r="S35" s="25"/>
      <c r="T35" s="9"/>
    </row>
    <row r="36" spans="2:35" ht="18" customHeight="1" x14ac:dyDescent="0.4">
      <c r="B36" s="242"/>
      <c r="C36" s="225" t="s">
        <v>149</v>
      </c>
      <c r="D36" s="226"/>
      <c r="E36" s="1"/>
      <c r="F36" s="19" t="s">
        <v>34</v>
      </c>
      <c r="G36" s="2"/>
      <c r="H36" s="19" t="s">
        <v>33</v>
      </c>
      <c r="I36" s="2"/>
      <c r="J36" s="19" t="s">
        <v>32</v>
      </c>
      <c r="K36" s="20"/>
      <c r="L36" s="44" t="str">
        <f>IF(OR(E36="",G36="",I36=""),"入力要","")</f>
        <v>入力要</v>
      </c>
      <c r="M36" s="98" t="s">
        <v>6</v>
      </c>
      <c r="N36" s="22" t="s">
        <v>57</v>
      </c>
      <c r="O36" s="23"/>
      <c r="P36" s="23"/>
      <c r="Q36" s="24"/>
      <c r="R36" s="24"/>
      <c r="S36" s="25"/>
      <c r="T36" s="9"/>
      <c r="U36" s="9"/>
      <c r="V36" s="9"/>
      <c r="W36" s="9"/>
      <c r="X36" s="9"/>
      <c r="Y36" s="9"/>
      <c r="Z36" s="9"/>
      <c r="AA36" s="9"/>
      <c r="AB36" s="9"/>
      <c r="AC36" s="9"/>
      <c r="AD36" s="9"/>
      <c r="AE36" s="9"/>
      <c r="AF36" s="9"/>
      <c r="AG36" s="9"/>
      <c r="AH36" s="9"/>
    </row>
    <row r="37" spans="2:35" ht="18" customHeight="1" x14ac:dyDescent="0.4">
      <c r="B37" s="242"/>
      <c r="C37" s="194" t="s">
        <v>5</v>
      </c>
      <c r="D37" s="194"/>
      <c r="E37" s="227"/>
      <c r="F37" s="228"/>
      <c r="G37" s="228"/>
      <c r="H37" s="228"/>
      <c r="I37" s="228"/>
      <c r="J37" s="228"/>
      <c r="K37" s="229"/>
      <c r="L37" s="42" t="str">
        <f>IF(E37="","入力要","")</f>
        <v>入力要</v>
      </c>
      <c r="M37" s="98" t="s">
        <v>6</v>
      </c>
      <c r="N37" s="22" t="s">
        <v>53</v>
      </c>
      <c r="O37" s="23"/>
      <c r="P37" s="23"/>
      <c r="Q37" s="24"/>
      <c r="R37" s="24"/>
      <c r="S37" s="25"/>
      <c r="T37" s="9"/>
      <c r="U37" s="9"/>
      <c r="V37" s="9"/>
      <c r="W37" s="9"/>
      <c r="X37" s="9"/>
      <c r="Y37" s="9"/>
      <c r="Z37" s="9"/>
      <c r="AA37" s="9"/>
      <c r="AB37" s="9"/>
      <c r="AC37" s="9"/>
      <c r="AD37" s="9"/>
      <c r="AE37" s="9"/>
      <c r="AF37" s="9"/>
      <c r="AG37" s="9"/>
      <c r="AH37" s="9"/>
    </row>
    <row r="38" spans="2:35" ht="18" customHeight="1" x14ac:dyDescent="0.4">
      <c r="B38" s="242"/>
      <c r="C38" s="240" t="s">
        <v>42</v>
      </c>
      <c r="D38" s="99" t="s">
        <v>43</v>
      </c>
      <c r="E38" s="227"/>
      <c r="F38" s="228"/>
      <c r="G38" s="228"/>
      <c r="H38" s="228"/>
      <c r="I38" s="228"/>
      <c r="J38" s="228"/>
      <c r="K38" s="229"/>
      <c r="L38" s="42" t="str">
        <f>IF(E38="","入力要","")</f>
        <v>入力要</v>
      </c>
      <c r="M38" s="98" t="s">
        <v>6</v>
      </c>
      <c r="N38" s="22" t="s">
        <v>53</v>
      </c>
      <c r="O38" s="23"/>
      <c r="P38" s="23"/>
      <c r="Q38" s="24"/>
      <c r="R38" s="24"/>
      <c r="S38" s="25"/>
      <c r="T38" s="9"/>
    </row>
    <row r="39" spans="2:35" ht="18" customHeight="1" x14ac:dyDescent="0.4">
      <c r="B39" s="242"/>
      <c r="C39" s="247"/>
      <c r="D39" s="99" t="s">
        <v>7</v>
      </c>
      <c r="E39" s="3"/>
      <c r="F39" s="39" t="s">
        <v>12</v>
      </c>
      <c r="G39" s="4"/>
      <c r="H39" s="40"/>
      <c r="I39" s="40"/>
      <c r="J39" s="40"/>
      <c r="K39" s="41"/>
      <c r="L39" s="175" t="str">
        <f>IF(AND(E39="",M39="〇"),"入力要","")</f>
        <v/>
      </c>
      <c r="M39" s="176" t="str">
        <f>IF(E38="その他住所","〇","")</f>
        <v/>
      </c>
      <c r="N39" s="206" t="s">
        <v>60</v>
      </c>
      <c r="O39" s="207"/>
      <c r="P39" s="207"/>
      <c r="Q39" s="207"/>
      <c r="R39" s="207"/>
      <c r="S39" s="208"/>
      <c r="T39" s="9"/>
    </row>
    <row r="40" spans="2:35" ht="18" customHeight="1" x14ac:dyDescent="0.4">
      <c r="B40" s="242"/>
      <c r="C40" s="247"/>
      <c r="D40" s="35" t="s">
        <v>8</v>
      </c>
      <c r="E40" s="244"/>
      <c r="F40" s="245"/>
      <c r="G40" s="245"/>
      <c r="H40" s="245"/>
      <c r="I40" s="245"/>
      <c r="J40" s="245"/>
      <c r="K40" s="246"/>
      <c r="L40" s="177" t="str">
        <f>IF(AND(E40="",M40="〇"),"入力要","")</f>
        <v/>
      </c>
      <c r="M40" s="178" t="str">
        <f>IF(E38="その他住所","〇","")</f>
        <v/>
      </c>
      <c r="N40" s="209"/>
      <c r="O40" s="210"/>
      <c r="P40" s="210"/>
      <c r="Q40" s="210"/>
      <c r="R40" s="210"/>
      <c r="S40" s="211"/>
      <c r="T40" s="9"/>
    </row>
    <row r="41" spans="2:35" ht="18" customHeight="1" x14ac:dyDescent="0.4">
      <c r="B41" s="242"/>
      <c r="C41" s="247"/>
      <c r="D41" s="102" t="s">
        <v>190</v>
      </c>
      <c r="E41" s="244"/>
      <c r="F41" s="245"/>
      <c r="G41" s="245"/>
      <c r="H41" s="245"/>
      <c r="I41" s="245"/>
      <c r="J41" s="245"/>
      <c r="K41" s="246"/>
      <c r="L41" s="177"/>
      <c r="M41" s="178"/>
      <c r="N41" s="209"/>
      <c r="O41" s="210"/>
      <c r="P41" s="210"/>
      <c r="Q41" s="210"/>
      <c r="R41" s="210"/>
      <c r="S41" s="211"/>
      <c r="T41" s="9"/>
    </row>
    <row r="42" spans="2:35" ht="18" customHeight="1" x14ac:dyDescent="0.4">
      <c r="B42" s="243"/>
      <c r="C42" s="248"/>
      <c r="D42" s="99" t="s">
        <v>27</v>
      </c>
      <c r="E42" s="3"/>
      <c r="F42" s="26" t="s">
        <v>30</v>
      </c>
      <c r="G42" s="4"/>
      <c r="H42" s="26" t="s">
        <v>31</v>
      </c>
      <c r="I42" s="4"/>
      <c r="J42" s="26"/>
      <c r="K42" s="27"/>
      <c r="L42" s="47"/>
      <c r="M42" s="179"/>
      <c r="N42" s="212"/>
      <c r="O42" s="213"/>
      <c r="P42" s="213"/>
      <c r="Q42" s="213"/>
      <c r="R42" s="213"/>
      <c r="S42" s="214"/>
      <c r="T42" s="9"/>
    </row>
    <row r="43" spans="2:35" x14ac:dyDescent="0.4">
      <c r="P43" s="18"/>
      <c r="Q43" s="112"/>
    </row>
    <row r="44" spans="2:35" ht="31.5" customHeight="1" x14ac:dyDescent="0.4">
      <c r="E44" s="230" t="str">
        <f>IF(OR(L13="入力要",L15="入力要",L16="入力要",L17="入力要",L18="入力要",L19="入力要",L22="入力要",L23="入力要",L24="入力要",L25="入力要",L26="入力要",L27="入力要",L28="入力要",L29="入力要",L31="入力要",L35="入力要",L36="入力要",L37="入力要",L38="入力要",L39="入力要",L40="入力要",L34="入力要"),"未入力の項目があります。確認してください。","")</f>
        <v>未入力の項目があります。確認してください。</v>
      </c>
      <c r="F44" s="230"/>
      <c r="G44" s="230"/>
      <c r="H44" s="230"/>
      <c r="I44" s="230"/>
      <c r="J44" s="230"/>
      <c r="K44" s="230"/>
      <c r="L44" s="77"/>
      <c r="M44" s="77"/>
      <c r="P44" s="18"/>
      <c r="Q44" s="112"/>
    </row>
    <row r="45" spans="2:35" ht="20.100000000000001" customHeight="1" x14ac:dyDescent="0.4">
      <c r="E45" s="134"/>
      <c r="F45" s="134"/>
      <c r="G45" s="134"/>
      <c r="H45" s="134"/>
      <c r="I45" s="134"/>
      <c r="J45" s="134"/>
      <c r="K45" s="134"/>
      <c r="L45" s="77"/>
      <c r="M45" s="77"/>
      <c r="P45" s="18"/>
      <c r="Q45" s="112"/>
    </row>
    <row r="46" spans="2:35" ht="20.100000000000001" customHeight="1" thickBot="1" x14ac:dyDescent="0.45">
      <c r="B46" s="135"/>
      <c r="C46" s="135"/>
      <c r="D46" s="135"/>
      <c r="E46" s="135"/>
      <c r="F46" s="135"/>
      <c r="G46" s="135"/>
      <c r="H46" s="135"/>
      <c r="I46" s="135"/>
      <c r="J46" s="135"/>
      <c r="K46" s="135"/>
      <c r="L46" s="136"/>
      <c r="M46" s="136"/>
      <c r="N46" s="136"/>
      <c r="O46" s="136"/>
      <c r="P46" s="136"/>
      <c r="Q46" s="136"/>
      <c r="R46" s="135"/>
      <c r="S46" s="135"/>
      <c r="T46" s="135"/>
      <c r="U46" s="9"/>
    </row>
    <row r="47" spans="2:35" s="9" customFormat="1" ht="32.25" customHeight="1" x14ac:dyDescent="0.4">
      <c r="C47" s="10" t="s">
        <v>58</v>
      </c>
      <c r="E47" s="77"/>
      <c r="F47" s="77"/>
      <c r="G47" s="77"/>
      <c r="H47" s="77"/>
      <c r="I47" s="77"/>
      <c r="J47" s="77"/>
      <c r="K47" s="77"/>
      <c r="L47" s="14"/>
      <c r="M47" s="14"/>
      <c r="N47" s="14"/>
      <c r="O47" s="14"/>
      <c r="P47" s="14"/>
      <c r="Q47" s="14"/>
      <c r="R47" s="14"/>
      <c r="S47" s="14"/>
      <c r="AI47" s="117"/>
    </row>
    <row r="48" spans="2:35" s="9" customFormat="1" ht="15" customHeight="1" x14ac:dyDescent="0.4">
      <c r="C48" s="78" t="s">
        <v>139</v>
      </c>
      <c r="D48" s="80"/>
      <c r="E48" s="77"/>
      <c r="F48" s="77"/>
      <c r="G48" s="77"/>
      <c r="H48" s="77"/>
      <c r="I48" s="77"/>
      <c r="J48" s="77"/>
      <c r="K48" s="77"/>
      <c r="L48" s="14"/>
      <c r="M48" s="14"/>
      <c r="N48" s="14"/>
      <c r="O48" s="14"/>
      <c r="P48" s="14"/>
      <c r="Q48" s="14"/>
      <c r="R48" s="14"/>
      <c r="S48" s="14"/>
      <c r="AI48" s="117"/>
    </row>
    <row r="49" spans="3:35" s="9" customFormat="1" ht="12" customHeight="1" x14ac:dyDescent="0.4">
      <c r="C49" s="10"/>
      <c r="E49" s="12"/>
      <c r="F49" s="12"/>
      <c r="G49" s="12"/>
      <c r="H49" s="12"/>
      <c r="I49" s="12"/>
      <c r="J49" s="12"/>
      <c r="K49" s="12"/>
      <c r="L49" s="14"/>
      <c r="M49" s="14"/>
      <c r="N49" s="14"/>
      <c r="O49" s="14"/>
      <c r="P49" s="14"/>
      <c r="Q49" s="14"/>
      <c r="R49" s="14"/>
      <c r="S49" s="14"/>
      <c r="AI49" s="117"/>
    </row>
    <row r="50" spans="3:35" ht="28.5" customHeight="1" x14ac:dyDescent="0.4">
      <c r="C50" s="234" t="s">
        <v>61</v>
      </c>
      <c r="D50" s="235"/>
      <c r="E50" s="236"/>
      <c r="F50" s="237"/>
      <c r="G50" s="238" t="s">
        <v>184</v>
      </c>
      <c r="H50" s="239"/>
      <c r="I50" s="239"/>
      <c r="J50" s="239"/>
      <c r="K50" s="239"/>
      <c r="L50" s="239"/>
      <c r="M50" s="239"/>
      <c r="N50" s="239"/>
      <c r="O50" s="239"/>
      <c r="P50" s="239"/>
      <c r="Q50" s="112"/>
    </row>
    <row r="51" spans="3:35" x14ac:dyDescent="0.4">
      <c r="P51" s="18"/>
      <c r="Q51" s="112"/>
    </row>
    <row r="52" spans="3:35" x14ac:dyDescent="0.4">
      <c r="P52" s="18"/>
      <c r="Q52" s="112"/>
    </row>
    <row r="53" spans="3:35" x14ac:dyDescent="0.4">
      <c r="P53" s="18"/>
      <c r="Q53" s="112"/>
    </row>
    <row r="54" spans="3:35" x14ac:dyDescent="0.4">
      <c r="P54" s="18"/>
      <c r="Q54" s="112"/>
    </row>
    <row r="55" spans="3:35" x14ac:dyDescent="0.4">
      <c r="P55" s="18"/>
      <c r="Q55" s="112"/>
    </row>
    <row r="56" spans="3:35" x14ac:dyDescent="0.4">
      <c r="P56" s="18"/>
      <c r="Q56" s="112"/>
    </row>
    <row r="57" spans="3:35" x14ac:dyDescent="0.4">
      <c r="P57" s="18"/>
      <c r="Q57" s="112"/>
    </row>
    <row r="58" spans="3:35" x14ac:dyDescent="0.4">
      <c r="P58" s="18"/>
      <c r="Q58" s="112"/>
    </row>
    <row r="59" spans="3:35" x14ac:dyDescent="0.4">
      <c r="P59" s="18"/>
      <c r="Q59" s="112"/>
    </row>
    <row r="60" spans="3:35" x14ac:dyDescent="0.4">
      <c r="P60" s="18"/>
      <c r="Q60" s="112"/>
    </row>
    <row r="61" spans="3:35" x14ac:dyDescent="0.4">
      <c r="P61" s="18"/>
      <c r="Q61" s="112"/>
    </row>
    <row r="62" spans="3:35" x14ac:dyDescent="0.4">
      <c r="P62" s="18"/>
      <c r="Q62" s="112"/>
    </row>
    <row r="63" spans="3:35" x14ac:dyDescent="0.4">
      <c r="P63" s="18"/>
      <c r="Q63" s="112"/>
    </row>
    <row r="64" spans="3:35" x14ac:dyDescent="0.4">
      <c r="P64" s="18"/>
      <c r="Q64" s="112"/>
    </row>
    <row r="65" spans="16:17" x14ac:dyDescent="0.4">
      <c r="P65" s="18"/>
      <c r="Q65" s="112"/>
    </row>
    <row r="66" spans="16:17" x14ac:dyDescent="0.4">
      <c r="P66" s="18"/>
      <c r="Q66" s="112"/>
    </row>
    <row r="67" spans="16:17" x14ac:dyDescent="0.4">
      <c r="P67" s="18"/>
      <c r="Q67" s="112"/>
    </row>
    <row r="68" spans="16:17" x14ac:dyDescent="0.4">
      <c r="P68" s="18"/>
      <c r="Q68" s="112"/>
    </row>
    <row r="69" spans="16:17" x14ac:dyDescent="0.4">
      <c r="P69" s="18"/>
      <c r="Q69" s="112"/>
    </row>
    <row r="70" spans="16:17" x14ac:dyDescent="0.4">
      <c r="P70" s="18"/>
      <c r="Q70" s="112"/>
    </row>
    <row r="71" spans="16:17" x14ac:dyDescent="0.4">
      <c r="P71" s="18"/>
      <c r="Q71" s="112"/>
    </row>
    <row r="72" spans="16:17" x14ac:dyDescent="0.4">
      <c r="P72" s="18"/>
      <c r="Q72" s="112"/>
    </row>
  </sheetData>
  <sheetProtection algorithmName="SHA-512" hashValue="TnOF4JqWsQt+UvwEcpxA7vxz13s+LhEHK33gdsXk6fELEsN59voWnGOCZY7lpDrImOvxHWy36blkAhGLKmlI1Q==" saltValue="p3jvBoS8sP7sXnVWeaGjJg==" spinCount="100000" sheet="1" objects="1" scenarios="1"/>
  <mergeCells count="51">
    <mergeCell ref="B15:B20"/>
    <mergeCell ref="C22:D22"/>
    <mergeCell ref="E22:K22"/>
    <mergeCell ref="C23:D23"/>
    <mergeCell ref="E23:K23"/>
    <mergeCell ref="B22:B42"/>
    <mergeCell ref="E35:K35"/>
    <mergeCell ref="E40:K40"/>
    <mergeCell ref="C38:C42"/>
    <mergeCell ref="E38:K38"/>
    <mergeCell ref="C36:D36"/>
    <mergeCell ref="C16:D16"/>
    <mergeCell ref="C37:D37"/>
    <mergeCell ref="E30:K30"/>
    <mergeCell ref="E41:K41"/>
    <mergeCell ref="C24:D24"/>
    <mergeCell ref="C50:D50"/>
    <mergeCell ref="E50:F50"/>
    <mergeCell ref="G50:P50"/>
    <mergeCell ref="E44:K44"/>
    <mergeCell ref="C32:C33"/>
    <mergeCell ref="AI1:AI2"/>
    <mergeCell ref="M3:O4"/>
    <mergeCell ref="N12:S12"/>
    <mergeCell ref="L12:M12"/>
    <mergeCell ref="N39:S42"/>
    <mergeCell ref="C3:L3"/>
    <mergeCell ref="C4:L4"/>
    <mergeCell ref="C13:D13"/>
    <mergeCell ref="E34:K34"/>
    <mergeCell ref="E33:K33"/>
    <mergeCell ref="C34:D34"/>
    <mergeCell ref="C35:D35"/>
    <mergeCell ref="E37:K37"/>
    <mergeCell ref="E8:K8"/>
    <mergeCell ref="E32:K32"/>
    <mergeCell ref="C17:D17"/>
    <mergeCell ref="E29:K29"/>
    <mergeCell ref="C28:C31"/>
    <mergeCell ref="I10:J10"/>
    <mergeCell ref="E15:K15"/>
    <mergeCell ref="E16:K16"/>
    <mergeCell ref="E17:K17"/>
    <mergeCell ref="E18:K18"/>
    <mergeCell ref="E20:K20"/>
    <mergeCell ref="C18:C20"/>
    <mergeCell ref="C15:D15"/>
    <mergeCell ref="E24:K24"/>
    <mergeCell ref="C25:C27"/>
    <mergeCell ref="E25:K25"/>
    <mergeCell ref="E27:K27"/>
  </mergeCells>
  <phoneticPr fontId="1"/>
  <conditionalFormatting sqref="C12:S21 C28:S29 C30:E30 L30:S30 C42:S42 C41 L41:S41 C31:S33 C35:S40 C34:K34 M34:S34">
    <cfRule type="expression" dxfId="28" priority="15">
      <formula>$AI$3=FALSE</formula>
    </cfRule>
    <cfRule type="expression" dxfId="27" priority="24">
      <formula>$AI$3=FALSE</formula>
    </cfRule>
  </conditionalFormatting>
  <conditionalFormatting sqref="E8">
    <cfRule type="expression" dxfId="26" priority="23">
      <formula>$E$8="未入力の項目があります。確認してください。"</formula>
    </cfRule>
  </conditionalFormatting>
  <conditionalFormatting sqref="L12:M21 L28:M33 L35:M42 M34">
    <cfRule type="expression" dxfId="25" priority="17">
      <formula>$AI$3=TRUE</formula>
    </cfRule>
  </conditionalFormatting>
  <conditionalFormatting sqref="E8">
    <cfRule type="expression" dxfId="24" priority="16">
      <formula>$AI$3=FALSE</formula>
    </cfRule>
  </conditionalFormatting>
  <conditionalFormatting sqref="E44">
    <cfRule type="expression" dxfId="23" priority="12">
      <formula>$E$8="未入力の項目があります。確認してください。"</formula>
    </cfRule>
  </conditionalFormatting>
  <conditionalFormatting sqref="E44">
    <cfRule type="expression" dxfId="22" priority="11">
      <formula>$AI$3=FALSE</formula>
    </cfRule>
  </conditionalFormatting>
  <conditionalFormatting sqref="C50:S50">
    <cfRule type="expression" dxfId="21" priority="9">
      <formula>NOT($D$48="eigyo")</formula>
    </cfRule>
  </conditionalFormatting>
  <conditionalFormatting sqref="C22:S27">
    <cfRule type="expression" dxfId="20" priority="6">
      <formula>$AI$3=FALSE</formula>
    </cfRule>
    <cfRule type="expression" dxfId="19" priority="8">
      <formula>$AI$3=FALSE</formula>
    </cfRule>
  </conditionalFormatting>
  <conditionalFormatting sqref="L22:M27">
    <cfRule type="expression" dxfId="18" priority="7">
      <formula>$AI$3=TRUE</formula>
    </cfRule>
  </conditionalFormatting>
  <conditionalFormatting sqref="D41:E41">
    <cfRule type="expression" dxfId="17" priority="4">
      <formula>$AI$3=FALSE</formula>
    </cfRule>
    <cfRule type="expression" dxfId="16" priority="5">
      <formula>$AI$3=FALSE</formula>
    </cfRule>
  </conditionalFormatting>
  <conditionalFormatting sqref="L34">
    <cfRule type="expression" dxfId="15" priority="1">
      <formula>$AI$3=FALSE</formula>
    </cfRule>
    <cfRule type="expression" dxfId="14" priority="3">
      <formula>$AI$3=FALSE</formula>
    </cfRule>
  </conditionalFormatting>
  <conditionalFormatting sqref="L34">
    <cfRule type="expression" dxfId="13" priority="2">
      <formula>$AI$3=TRUE</formula>
    </cfRule>
  </conditionalFormatting>
  <dataValidations count="6">
    <dataValidation type="list" allowBlank="1" showInputMessage="1" showErrorMessage="1" errorTitle="入力エラー" error="プルダウンから選択してください。" sqref="E50:F50" xr:uid="{00000000-0002-0000-0000-000000000000}">
      <formula1>"承諾解除,"</formula1>
    </dataValidation>
    <dataValidation type="textLength" operator="equal" allowBlank="1" showInputMessage="1" showErrorMessage="1" error="10桁の契約番号を、ハイフンなしで入力してください。" sqref="E32:K32" xr:uid="{00000000-0002-0000-0000-000001000000}">
      <formula1>10</formula1>
    </dataValidation>
    <dataValidation type="textLength" operator="equal" allowBlank="1" showInputMessage="1" showErrorMessage="1" error="13桁のお客さま番号を、ハイフンなしで入力してください。" sqref="E33:K33" xr:uid="{00000000-0002-0000-0000-000002000000}">
      <formula1>13</formula1>
    </dataValidation>
    <dataValidation type="textLength" operator="equal" allowBlank="1" showInputMessage="1" showErrorMessage="1" error="22桁の供給地点特定番号を、ハイフンなしで入力してください。" sqref="E34:K34" xr:uid="{00000000-0002-0000-0000-000003000000}">
      <formula1>22</formula1>
    </dataValidation>
    <dataValidation type="list" allowBlank="1" showInputMessage="1" showErrorMessage="1" sqref="E37:K37" xr:uid="{00000000-0002-0000-0000-000004000000}">
      <formula1>"口座振替,金融機関への振込,変更なし,"</formula1>
    </dataValidation>
    <dataValidation type="list" allowBlank="1" showInputMessage="1" showErrorMessage="1" sqref="E38:K38" xr:uid="{00000000-0002-0000-0000-000005000000}">
      <formula1>"新名義人住所と同じ,需要場所と同じ,変更なし,その他住所"</formula1>
    </dataValidation>
  </dataValidations>
  <hyperlinks>
    <hyperlink ref="C3:L3" r:id="rId1" display="四国電力ホームページ（https://www.yonden.co.jp/business/price/plan/index.html）" xr:uid="{00000000-0004-0000-0000-000000000000}"/>
  </hyperlinks>
  <pageMargins left="0.19685039370078741" right="0" top="0.39370078740157483" bottom="0.39370078740157483" header="0" footer="0"/>
  <pageSetup paperSize="9" scale="67" orientation="portrait" r:id="rId2"/>
  <colBreaks count="1" manualBreakCount="1">
    <brk id="19" max="76" man="1"/>
  </colBreaks>
  <drawing r:id="rId3"/>
  <legacyDrawing r:id="rId4"/>
  <mc:AlternateContent xmlns:mc="http://schemas.openxmlformats.org/markup-compatibility/2006">
    <mc:Choice Requires="x14">
      <controls>
        <mc:AlternateContent xmlns:mc="http://schemas.openxmlformats.org/markup-compatibility/2006">
          <mc:Choice Requires="x14">
            <control shapeId="35842" r:id="rId5" name="Check Box 2">
              <controlPr defaultSize="0" autoFill="0" autoLine="0" autoPict="0">
                <anchor moveWithCells="1">
                  <from>
                    <xdr:col>12</xdr:col>
                    <xdr:colOff>228600</xdr:colOff>
                    <xdr:row>2</xdr:row>
                    <xdr:rowOff>104775</xdr:rowOff>
                  </from>
                  <to>
                    <xdr:col>12</xdr:col>
                    <xdr:colOff>447675</xdr:colOff>
                    <xdr:row>3</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B2:CK41"/>
  <sheetViews>
    <sheetView showGridLines="0" zoomScaleNormal="100" zoomScaleSheetLayoutView="100" workbookViewId="0">
      <selection activeCell="BJ15" sqref="BJ15"/>
    </sheetView>
  </sheetViews>
  <sheetFormatPr defaultColWidth="2.375" defaultRowHeight="13.5" x14ac:dyDescent="0.4"/>
  <cols>
    <col min="1" max="8" width="2.375" style="49"/>
    <col min="9" max="10" width="2.375" style="49" customWidth="1"/>
    <col min="11" max="18" width="2.375" style="49"/>
    <col min="19" max="19" width="2.375" style="49" customWidth="1"/>
    <col min="20" max="32" width="2.375" style="49"/>
    <col min="33" max="37" width="2.25" style="49" customWidth="1"/>
    <col min="38" max="16384" width="2.375" style="49"/>
  </cols>
  <sheetData>
    <row r="2" spans="2:43" ht="18" customHeight="1" x14ac:dyDescent="0.4">
      <c r="B2" s="48"/>
      <c r="C2" s="48"/>
      <c r="D2" s="48"/>
      <c r="E2" s="48"/>
      <c r="F2" s="48"/>
      <c r="G2" s="48"/>
      <c r="H2" s="48"/>
      <c r="I2" s="48"/>
      <c r="J2" s="48"/>
      <c r="K2" s="48"/>
      <c r="L2" s="48"/>
      <c r="M2" s="48"/>
      <c r="N2" s="48"/>
      <c r="O2" s="48"/>
      <c r="P2" s="48"/>
      <c r="Q2" s="48"/>
      <c r="R2" s="48"/>
      <c r="S2" s="48"/>
      <c r="T2" s="48"/>
      <c r="U2" s="48"/>
      <c r="V2" s="48"/>
      <c r="W2" s="48"/>
      <c r="X2" s="48"/>
      <c r="Y2" s="48"/>
      <c r="Z2" s="48"/>
      <c r="AA2" s="48"/>
      <c r="AB2" s="259" t="str">
        <f>DBCS(IF(入力シート!E13="","年",入力シート!E13&amp;"年"))</f>
        <v>年</v>
      </c>
      <c r="AC2" s="259"/>
      <c r="AD2" s="259"/>
      <c r="AE2" s="259"/>
      <c r="AF2" s="278" t="str">
        <f>DBCS(IF(入力シート!G13="","月",入力シート!G13&amp;"月"))</f>
        <v>月</v>
      </c>
      <c r="AG2" s="278"/>
      <c r="AH2" s="278"/>
      <c r="AI2" s="278" t="str">
        <f>DBCS(IF(入力シート!I13="","日",入力シート!I13&amp;"日"))</f>
        <v>日</v>
      </c>
      <c r="AJ2" s="278"/>
      <c r="AK2" s="278"/>
      <c r="AL2" s="144"/>
    </row>
    <row r="4" spans="2:43" ht="25.5" customHeight="1" x14ac:dyDescent="0.4">
      <c r="B4" s="50" t="s">
        <v>153</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row>
    <row r="5" spans="2:43" ht="18" customHeight="1" x14ac:dyDescent="0.4">
      <c r="B5" s="48" t="s">
        <v>22</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spans="2:43" ht="68.25" customHeight="1" x14ac:dyDescent="0.4">
      <c r="B6" s="279" t="s">
        <v>206</v>
      </c>
      <c r="C6" s="279"/>
      <c r="D6" s="279"/>
      <c r="E6" s="279"/>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row>
    <row r="7" spans="2:43" s="97" customFormat="1" ht="27.6" customHeight="1" x14ac:dyDescent="0.4">
      <c r="B7" s="252" t="s">
        <v>211</v>
      </c>
      <c r="C7" s="253"/>
      <c r="D7" s="266" t="s">
        <v>213</v>
      </c>
      <c r="E7" s="267"/>
      <c r="F7" s="267"/>
      <c r="G7" s="267"/>
      <c r="H7" s="268"/>
      <c r="I7" s="262" t="str">
        <f>IF(入力シート!E15="","",入力シート!E15)</f>
        <v/>
      </c>
      <c r="J7" s="263"/>
      <c r="K7" s="263"/>
      <c r="L7" s="263"/>
      <c r="M7" s="263"/>
      <c r="N7" s="263"/>
      <c r="O7" s="263"/>
      <c r="P7" s="263"/>
      <c r="Q7" s="263"/>
      <c r="R7" s="263"/>
      <c r="S7" s="263"/>
      <c r="T7" s="263"/>
      <c r="U7" s="263"/>
      <c r="V7" s="263"/>
      <c r="W7" s="263"/>
      <c r="X7" s="263"/>
      <c r="Y7" s="263"/>
      <c r="Z7" s="263"/>
      <c r="AA7" s="263"/>
      <c r="AB7" s="263"/>
      <c r="AC7" s="263"/>
      <c r="AD7" s="263"/>
      <c r="AE7" s="264"/>
      <c r="AF7" s="294" t="s">
        <v>195</v>
      </c>
      <c r="AG7" s="295"/>
      <c r="AH7" s="295"/>
      <c r="AI7" s="295"/>
      <c r="AJ7" s="295"/>
      <c r="AK7" s="296"/>
      <c r="AL7" s="95"/>
      <c r="AM7" s="95"/>
      <c r="AN7" s="95"/>
      <c r="AO7" s="95"/>
      <c r="AP7" s="95"/>
      <c r="AQ7" s="96"/>
    </row>
    <row r="8" spans="2:43" s="97" customFormat="1" ht="27.6" customHeight="1" x14ac:dyDescent="0.4">
      <c r="B8" s="254"/>
      <c r="C8" s="255"/>
      <c r="D8" s="269" t="s">
        <v>214</v>
      </c>
      <c r="E8" s="270"/>
      <c r="F8" s="270"/>
      <c r="G8" s="270"/>
      <c r="H8" s="271"/>
      <c r="I8" s="260" t="str">
        <f>IF(入力シート!E16="","",入力シート!E16)</f>
        <v/>
      </c>
      <c r="J8" s="261"/>
      <c r="K8" s="261"/>
      <c r="L8" s="261"/>
      <c r="M8" s="261"/>
      <c r="N8" s="261"/>
      <c r="O8" s="261"/>
      <c r="P8" s="261"/>
      <c r="Q8" s="261"/>
      <c r="R8" s="261"/>
      <c r="S8" s="261"/>
      <c r="T8" s="261"/>
      <c r="U8" s="261"/>
      <c r="V8" s="261"/>
      <c r="W8" s="261"/>
      <c r="X8" s="261"/>
      <c r="Y8" s="261"/>
      <c r="Z8" s="261"/>
      <c r="AA8" s="261"/>
      <c r="AB8" s="261"/>
      <c r="AC8" s="261"/>
      <c r="AD8" s="261"/>
      <c r="AE8" s="265"/>
      <c r="AF8" s="297"/>
      <c r="AG8" s="298"/>
      <c r="AH8" s="298"/>
      <c r="AI8" s="298"/>
      <c r="AJ8" s="298"/>
      <c r="AK8" s="299"/>
      <c r="AL8" s="95"/>
      <c r="AM8" s="95"/>
      <c r="AN8" s="95"/>
      <c r="AO8" s="95"/>
      <c r="AP8" s="95"/>
      <c r="AQ8" s="96"/>
    </row>
    <row r="9" spans="2:43" s="97" customFormat="1" ht="27.6" customHeight="1" x14ac:dyDescent="0.4">
      <c r="B9" s="254"/>
      <c r="C9" s="255"/>
      <c r="D9" s="269" t="s">
        <v>215</v>
      </c>
      <c r="E9" s="270"/>
      <c r="F9" s="270"/>
      <c r="G9" s="270"/>
      <c r="H9" s="271"/>
      <c r="I9" s="260" t="str">
        <f>IF(入力シート!E17="","",入力シート!E17)</f>
        <v/>
      </c>
      <c r="J9" s="261"/>
      <c r="K9" s="261"/>
      <c r="L9" s="261"/>
      <c r="M9" s="261"/>
      <c r="N9" s="261"/>
      <c r="O9" s="261"/>
      <c r="P9" s="261"/>
      <c r="Q9" s="261"/>
      <c r="R9" s="261"/>
      <c r="S9" s="261"/>
      <c r="T9" s="261"/>
      <c r="U9" s="261"/>
      <c r="V9" s="261"/>
      <c r="W9" s="261"/>
      <c r="X9" s="261"/>
      <c r="Y9" s="261"/>
      <c r="Z9" s="261"/>
      <c r="AA9" s="261"/>
      <c r="AB9" s="261"/>
      <c r="AC9" s="261"/>
      <c r="AD9" s="261"/>
      <c r="AE9" s="265"/>
      <c r="AF9" s="300"/>
      <c r="AG9" s="301"/>
      <c r="AH9" s="301"/>
      <c r="AI9" s="301"/>
      <c r="AJ9" s="301"/>
      <c r="AK9" s="302"/>
      <c r="AL9" s="95"/>
      <c r="AM9" s="95"/>
      <c r="AN9" s="95"/>
      <c r="AO9" s="95"/>
      <c r="AP9" s="95"/>
      <c r="AQ9" s="96"/>
    </row>
    <row r="10" spans="2:43" s="97" customFormat="1" ht="21.95" customHeight="1" x14ac:dyDescent="0.4">
      <c r="B10" s="254"/>
      <c r="C10" s="255"/>
      <c r="D10" s="272" t="s">
        <v>216</v>
      </c>
      <c r="E10" s="273"/>
      <c r="F10" s="273"/>
      <c r="G10" s="273"/>
      <c r="H10" s="274"/>
      <c r="I10" s="260"/>
      <c r="J10" s="261"/>
      <c r="K10" s="261"/>
      <c r="L10" s="261"/>
      <c r="M10" s="261"/>
      <c r="N10" s="261"/>
      <c r="O10" s="261"/>
      <c r="P10" s="261"/>
      <c r="Q10" s="261"/>
      <c r="R10" s="261"/>
      <c r="S10" s="261"/>
      <c r="T10" s="261"/>
      <c r="U10" s="261"/>
      <c r="V10" s="261"/>
      <c r="W10" s="303" t="s">
        <v>151</v>
      </c>
      <c r="X10" s="303"/>
      <c r="Y10" s="303"/>
      <c r="Z10" s="258" t="str">
        <f>IF(入力シート!E19="","",入力シート!E19)</f>
        <v/>
      </c>
      <c r="AA10" s="258"/>
      <c r="AB10" s="258"/>
      <c r="AC10" s="156" t="s">
        <v>152</v>
      </c>
      <c r="AD10" s="258" t="str">
        <f>IF(入力シート!G19="","",入力シート!G19)</f>
        <v/>
      </c>
      <c r="AE10" s="258"/>
      <c r="AF10" s="258"/>
      <c r="AG10" s="157" t="s">
        <v>36</v>
      </c>
      <c r="AH10" s="258" t="str">
        <f>IF(入力シート!I19="","",入力シート!I19)</f>
        <v/>
      </c>
      <c r="AI10" s="258"/>
      <c r="AJ10" s="258"/>
      <c r="AK10" s="158"/>
      <c r="AL10" s="95"/>
      <c r="AM10" s="95"/>
      <c r="AN10" s="95"/>
      <c r="AO10" s="95"/>
      <c r="AP10" s="96"/>
    </row>
    <row r="11" spans="2:43" s="97" customFormat="1" ht="21.95" customHeight="1" x14ac:dyDescent="0.4">
      <c r="B11" s="281"/>
      <c r="C11" s="282"/>
      <c r="D11" s="287"/>
      <c r="E11" s="288"/>
      <c r="F11" s="288"/>
      <c r="G11" s="288"/>
      <c r="H11" s="289"/>
      <c r="I11" s="283" t="s">
        <v>11</v>
      </c>
      <c r="J11" s="284"/>
      <c r="K11" s="284"/>
      <c r="L11" s="284"/>
      <c r="M11" s="284"/>
      <c r="N11" s="285" t="str">
        <f>IF(入力シート!E20="","",入力シート!E20)</f>
        <v/>
      </c>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6"/>
      <c r="AL11" s="96"/>
    </row>
    <row r="12" spans="2:43" s="97" customFormat="1" ht="27.6" customHeight="1" x14ac:dyDescent="0.4">
      <c r="B12" s="252" t="s">
        <v>212</v>
      </c>
      <c r="C12" s="253"/>
      <c r="D12" s="266" t="s">
        <v>213</v>
      </c>
      <c r="E12" s="267"/>
      <c r="F12" s="267"/>
      <c r="G12" s="267"/>
      <c r="H12" s="268"/>
      <c r="I12" s="262" t="str">
        <f>IF(入力シート!E22="","",入力シート!E22)</f>
        <v/>
      </c>
      <c r="J12" s="263"/>
      <c r="K12" s="263"/>
      <c r="L12" s="263"/>
      <c r="M12" s="263"/>
      <c r="N12" s="263"/>
      <c r="O12" s="263"/>
      <c r="P12" s="263"/>
      <c r="Q12" s="263"/>
      <c r="R12" s="263"/>
      <c r="S12" s="263"/>
      <c r="T12" s="263"/>
      <c r="U12" s="263"/>
      <c r="V12" s="263"/>
      <c r="W12" s="263"/>
      <c r="X12" s="263"/>
      <c r="Y12" s="263"/>
      <c r="Z12" s="263"/>
      <c r="AA12" s="263"/>
      <c r="AB12" s="263"/>
      <c r="AC12" s="263"/>
      <c r="AD12" s="263"/>
      <c r="AE12" s="264"/>
      <c r="AF12" s="294" t="s">
        <v>195</v>
      </c>
      <c r="AG12" s="295"/>
      <c r="AH12" s="295"/>
      <c r="AI12" s="295"/>
      <c r="AJ12" s="295"/>
      <c r="AK12" s="296"/>
    </row>
    <row r="13" spans="2:43" s="97" customFormat="1" ht="27.6" customHeight="1" x14ac:dyDescent="0.4">
      <c r="B13" s="254"/>
      <c r="C13" s="255"/>
      <c r="D13" s="269" t="s">
        <v>214</v>
      </c>
      <c r="E13" s="270"/>
      <c r="F13" s="270"/>
      <c r="G13" s="270"/>
      <c r="H13" s="271"/>
      <c r="I13" s="260" t="str">
        <f>IF(入力シート!E23="","",入力シート!E23)</f>
        <v/>
      </c>
      <c r="J13" s="261"/>
      <c r="K13" s="261"/>
      <c r="L13" s="261"/>
      <c r="M13" s="261"/>
      <c r="N13" s="261"/>
      <c r="O13" s="261"/>
      <c r="P13" s="261"/>
      <c r="Q13" s="261"/>
      <c r="R13" s="261"/>
      <c r="S13" s="261"/>
      <c r="T13" s="261"/>
      <c r="U13" s="261"/>
      <c r="V13" s="261"/>
      <c r="W13" s="261"/>
      <c r="X13" s="261"/>
      <c r="Y13" s="261"/>
      <c r="Z13" s="261"/>
      <c r="AA13" s="261"/>
      <c r="AB13" s="261"/>
      <c r="AC13" s="261"/>
      <c r="AD13" s="261"/>
      <c r="AE13" s="265"/>
      <c r="AF13" s="297"/>
      <c r="AG13" s="298"/>
      <c r="AH13" s="298"/>
      <c r="AI13" s="298"/>
      <c r="AJ13" s="298"/>
      <c r="AK13" s="299"/>
    </row>
    <row r="14" spans="2:43" s="97" customFormat="1" ht="27.6" customHeight="1" x14ac:dyDescent="0.4">
      <c r="B14" s="254"/>
      <c r="C14" s="255"/>
      <c r="D14" s="269" t="s">
        <v>215</v>
      </c>
      <c r="E14" s="270"/>
      <c r="F14" s="270"/>
      <c r="G14" s="270"/>
      <c r="H14" s="271"/>
      <c r="I14" s="260" t="str">
        <f>IF(入力シート!E24="","",入力シート!E24)</f>
        <v/>
      </c>
      <c r="J14" s="261"/>
      <c r="K14" s="261"/>
      <c r="L14" s="261"/>
      <c r="M14" s="261"/>
      <c r="N14" s="261"/>
      <c r="O14" s="261"/>
      <c r="P14" s="261"/>
      <c r="Q14" s="261"/>
      <c r="R14" s="261"/>
      <c r="S14" s="261"/>
      <c r="T14" s="261"/>
      <c r="U14" s="261"/>
      <c r="V14" s="261"/>
      <c r="W14" s="261"/>
      <c r="X14" s="261"/>
      <c r="Y14" s="261"/>
      <c r="Z14" s="261"/>
      <c r="AA14" s="261"/>
      <c r="AB14" s="261"/>
      <c r="AC14" s="261"/>
      <c r="AD14" s="261"/>
      <c r="AE14" s="265"/>
      <c r="AF14" s="300"/>
      <c r="AG14" s="301"/>
      <c r="AH14" s="301"/>
      <c r="AI14" s="301"/>
      <c r="AJ14" s="301"/>
      <c r="AK14" s="302"/>
    </row>
    <row r="15" spans="2:43" s="97" customFormat="1" ht="21.95" customHeight="1" x14ac:dyDescent="0.4">
      <c r="B15" s="254"/>
      <c r="C15" s="255"/>
      <c r="D15" s="272" t="s">
        <v>216</v>
      </c>
      <c r="E15" s="273"/>
      <c r="F15" s="273"/>
      <c r="G15" s="273"/>
      <c r="H15" s="274"/>
      <c r="I15" s="260" t="str">
        <f>IF(入力シート!E25="","",入力シート!E25)</f>
        <v/>
      </c>
      <c r="J15" s="261"/>
      <c r="K15" s="261"/>
      <c r="L15" s="261"/>
      <c r="M15" s="261"/>
      <c r="N15" s="261"/>
      <c r="O15" s="261"/>
      <c r="P15" s="261"/>
      <c r="Q15" s="261"/>
      <c r="R15" s="261"/>
      <c r="S15" s="261"/>
      <c r="T15" s="261"/>
      <c r="U15" s="261"/>
      <c r="V15" s="261"/>
      <c r="W15" s="303" t="s">
        <v>151</v>
      </c>
      <c r="X15" s="303"/>
      <c r="Y15" s="303"/>
      <c r="Z15" s="258" t="str">
        <f>IF(入力シート!E26="","",入力シート!E26)</f>
        <v/>
      </c>
      <c r="AA15" s="258"/>
      <c r="AB15" s="258"/>
      <c r="AC15" s="159" t="s">
        <v>152</v>
      </c>
      <c r="AD15" s="258" t="str">
        <f>IF(入力シート!G26="","",入力シート!G26)</f>
        <v/>
      </c>
      <c r="AE15" s="258"/>
      <c r="AF15" s="258"/>
      <c r="AG15" s="160" t="s">
        <v>36</v>
      </c>
      <c r="AH15" s="258" t="str">
        <f>IF(入力シート!I26="","",入力シート!I26)</f>
        <v/>
      </c>
      <c r="AI15" s="258"/>
      <c r="AJ15" s="258"/>
      <c r="AK15" s="161"/>
    </row>
    <row r="16" spans="2:43" s="97" customFormat="1" ht="21.95" customHeight="1" x14ac:dyDescent="0.4">
      <c r="B16" s="256"/>
      <c r="C16" s="257"/>
      <c r="D16" s="275"/>
      <c r="E16" s="276"/>
      <c r="F16" s="276"/>
      <c r="G16" s="276"/>
      <c r="H16" s="277"/>
      <c r="I16" s="304" t="s">
        <v>11</v>
      </c>
      <c r="J16" s="305"/>
      <c r="K16" s="305"/>
      <c r="L16" s="305"/>
      <c r="M16" s="305"/>
      <c r="N16" s="306" t="str">
        <f>IF(入力シート!E27="","",入力シート!E27)</f>
        <v/>
      </c>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7"/>
      <c r="AL16" s="96"/>
    </row>
    <row r="17" spans="2:89" ht="20.100000000000001" customHeight="1" x14ac:dyDescent="0.4">
      <c r="B17" s="311" t="s">
        <v>21</v>
      </c>
      <c r="C17" s="276"/>
      <c r="D17" s="276"/>
      <c r="E17" s="276"/>
      <c r="F17" s="276"/>
      <c r="G17" s="276"/>
      <c r="H17" s="277"/>
      <c r="I17" s="81" t="s">
        <v>35</v>
      </c>
      <c r="J17" s="82"/>
      <c r="K17" s="293" t="str">
        <f>IF(入力シート!E28="","",入力シート!E28)</f>
        <v/>
      </c>
      <c r="L17" s="293"/>
      <c r="M17" s="92" t="s">
        <v>201</v>
      </c>
      <c r="N17" s="92" t="str">
        <f>IF(入力シート!G28="","",入力シート!G28)</f>
        <v/>
      </c>
      <c r="O17" s="92"/>
      <c r="P17" s="155"/>
      <c r="Q17" s="92"/>
      <c r="R17" s="92"/>
      <c r="S17" s="92"/>
      <c r="T17" s="92"/>
      <c r="U17" s="92"/>
      <c r="V17" s="92"/>
      <c r="W17" s="92"/>
      <c r="X17" s="92"/>
      <c r="Y17" s="93" t="s">
        <v>13</v>
      </c>
      <c r="Z17" s="312" t="str">
        <f>IF(入力シート!E31="","",入力シート!E31)</f>
        <v/>
      </c>
      <c r="AA17" s="312"/>
      <c r="AB17" s="312"/>
      <c r="AC17" s="113" t="s">
        <v>140</v>
      </c>
      <c r="AD17" s="312" t="str">
        <f>IF(入力シート!G31="","",入力シート!G31)</f>
        <v/>
      </c>
      <c r="AE17" s="312"/>
      <c r="AF17" s="312"/>
      <c r="AG17" s="113" t="s">
        <v>140</v>
      </c>
      <c r="AH17" s="312" t="str">
        <f>IF(入力シート!I31="","",入力シート!I31)</f>
        <v/>
      </c>
      <c r="AI17" s="312"/>
      <c r="AJ17" s="312"/>
      <c r="AK17" s="94"/>
      <c r="AL17" s="52"/>
    </row>
    <row r="18" spans="2:89" ht="20.100000000000001" customHeight="1" x14ac:dyDescent="0.4">
      <c r="B18" s="311"/>
      <c r="C18" s="276"/>
      <c r="D18" s="276"/>
      <c r="E18" s="276"/>
      <c r="F18" s="276"/>
      <c r="G18" s="276"/>
      <c r="H18" s="277"/>
      <c r="I18" s="290" t="str">
        <f>IF(入力シート!E29="","",入力シート!E29&amp;"　"&amp;入力シート!E30)</f>
        <v/>
      </c>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2"/>
      <c r="AL18" s="52"/>
    </row>
    <row r="19" spans="2:89" ht="21.95" customHeight="1" x14ac:dyDescent="0.15">
      <c r="B19" s="320" t="s">
        <v>2</v>
      </c>
      <c r="C19" s="270"/>
      <c r="D19" s="270"/>
      <c r="E19" s="270"/>
      <c r="F19" s="270"/>
      <c r="G19" s="270"/>
      <c r="H19" s="271"/>
      <c r="I19" s="321" t="str">
        <f>IF(入力シート!E35="","",入力シート!E35)</f>
        <v/>
      </c>
      <c r="J19" s="322"/>
      <c r="K19" s="322"/>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4"/>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row>
    <row r="20" spans="2:89" ht="11.25" customHeight="1" x14ac:dyDescent="0.15">
      <c r="B20" s="313" t="s">
        <v>1</v>
      </c>
      <c r="C20" s="314"/>
      <c r="D20" s="314"/>
      <c r="E20" s="314"/>
      <c r="F20" s="314"/>
      <c r="G20" s="314"/>
      <c r="H20" s="315"/>
      <c r="I20" s="137"/>
      <c r="J20" s="319" t="s">
        <v>188</v>
      </c>
      <c r="K20" s="319"/>
      <c r="L20" s="138"/>
      <c r="M20" s="319" t="s">
        <v>189</v>
      </c>
      <c r="N20" s="319"/>
      <c r="O20" s="319"/>
      <c r="P20" s="319"/>
      <c r="Q20" s="147"/>
      <c r="R20" s="319" t="s">
        <v>189</v>
      </c>
      <c r="S20" s="319"/>
      <c r="T20" s="319"/>
      <c r="U20" s="319"/>
      <c r="V20" s="138"/>
      <c r="W20" s="319" t="s">
        <v>189</v>
      </c>
      <c r="X20" s="319"/>
      <c r="Y20" s="319"/>
      <c r="Z20" s="319"/>
      <c r="AA20" s="138"/>
      <c r="AB20" s="319" t="s">
        <v>189</v>
      </c>
      <c r="AC20" s="319"/>
      <c r="AD20" s="319"/>
      <c r="AE20" s="319"/>
      <c r="AF20" s="138"/>
      <c r="AG20" s="319" t="s">
        <v>189</v>
      </c>
      <c r="AH20" s="319"/>
      <c r="AI20" s="319"/>
      <c r="AJ20" s="319"/>
      <c r="AK20" s="139"/>
      <c r="AL20" s="52"/>
    </row>
    <row r="21" spans="2:89" s="84" customFormat="1" ht="15.95" customHeight="1" x14ac:dyDescent="0.4">
      <c r="B21" s="316"/>
      <c r="C21" s="317"/>
      <c r="D21" s="317"/>
      <c r="E21" s="317"/>
      <c r="F21" s="317"/>
      <c r="G21" s="317"/>
      <c r="H21" s="318"/>
      <c r="I21" s="140"/>
      <c r="J21" s="141">
        <v>0</v>
      </c>
      <c r="K21" s="141">
        <v>8</v>
      </c>
      <c r="L21" s="141" t="s">
        <v>12</v>
      </c>
      <c r="M21" s="141">
        <v>1</v>
      </c>
      <c r="N21" s="141" t="str">
        <f>MID(入力シート!E34,4,1)</f>
        <v/>
      </c>
      <c r="O21" s="141" t="str">
        <f>MID(入力シート!E34,5,1)</f>
        <v/>
      </c>
      <c r="P21" s="141" t="str">
        <f>MID(入力シート!E34,6,1)</f>
        <v/>
      </c>
      <c r="Q21" s="141" t="s">
        <v>37</v>
      </c>
      <c r="R21" s="141" t="str">
        <f>MID(入力シート!E34,7,1)</f>
        <v/>
      </c>
      <c r="S21" s="141" t="str">
        <f>MID(入力シート!E34,8,1)</f>
        <v/>
      </c>
      <c r="T21" s="141" t="str">
        <f>MID(入力シート!E34,9,1)</f>
        <v/>
      </c>
      <c r="U21" s="141" t="str">
        <f>MID(入力シート!E34,10,1)</f>
        <v/>
      </c>
      <c r="V21" s="141" t="s">
        <v>38</v>
      </c>
      <c r="W21" s="141" t="str">
        <f>MID(入力シート!E34,11,1)</f>
        <v/>
      </c>
      <c r="X21" s="141" t="str">
        <f>MID(入力シート!E34,12,1)</f>
        <v/>
      </c>
      <c r="Y21" s="141" t="str">
        <f>MID(入力シート!E34,13,1)</f>
        <v/>
      </c>
      <c r="Z21" s="141" t="str">
        <f>MID(入力シート!E34,14,1)</f>
        <v/>
      </c>
      <c r="AA21" s="141" t="s">
        <v>12</v>
      </c>
      <c r="AB21" s="141" t="str">
        <f>MID(入力シート!E34,15,1)</f>
        <v/>
      </c>
      <c r="AC21" s="141" t="str">
        <f>MID(入力シート!E34,16,1)</f>
        <v/>
      </c>
      <c r="AD21" s="141" t="str">
        <f>MID(入力シート!E34,17,1)</f>
        <v/>
      </c>
      <c r="AE21" s="141" t="str">
        <f>MID(入力シート!E34,18,1)</f>
        <v/>
      </c>
      <c r="AF21" s="141" t="s">
        <v>39</v>
      </c>
      <c r="AG21" s="141">
        <v>0</v>
      </c>
      <c r="AH21" s="141">
        <v>0</v>
      </c>
      <c r="AI21" s="142">
        <v>0</v>
      </c>
      <c r="AJ21" s="142">
        <v>0</v>
      </c>
      <c r="AK21" s="143"/>
    </row>
    <row r="22" spans="2:89" ht="21.95" customHeight="1" x14ac:dyDescent="0.15">
      <c r="B22" s="308" t="s">
        <v>23</v>
      </c>
      <c r="C22" s="309"/>
      <c r="D22" s="309"/>
      <c r="E22" s="309"/>
      <c r="F22" s="309"/>
      <c r="G22" s="309"/>
      <c r="H22" s="310"/>
      <c r="I22" s="260" t="str">
        <f>DBCS(IF(入力シート!E32="","",入力シート!E32))</f>
        <v/>
      </c>
      <c r="J22" s="261"/>
      <c r="K22" s="261"/>
      <c r="L22" s="261"/>
      <c r="M22" s="261"/>
      <c r="N22" s="261"/>
      <c r="O22" s="261"/>
      <c r="P22" s="261"/>
      <c r="Q22" s="261"/>
      <c r="R22" s="261"/>
      <c r="S22" s="265"/>
      <c r="T22" s="269" t="s">
        <v>24</v>
      </c>
      <c r="U22" s="270"/>
      <c r="V22" s="270"/>
      <c r="W22" s="270"/>
      <c r="X22" s="270"/>
      <c r="Y22" s="270"/>
      <c r="Z22" s="271"/>
      <c r="AA22" s="260" t="str">
        <f>DBCS(IF(入力シート!E33="",入力シート!E33,LEFT(入力シート!E33,3)&amp;"-"&amp;MID(入力シート!E33,4,4)&amp;"-"&amp;MID(入力シート!E33,8,2)&amp;"-"&amp;MID(入力シート!E33,10,4)))</f>
        <v/>
      </c>
      <c r="AB22" s="261"/>
      <c r="AC22" s="261"/>
      <c r="AD22" s="261"/>
      <c r="AE22" s="261"/>
      <c r="AF22" s="261"/>
      <c r="AG22" s="261"/>
      <c r="AH22" s="261"/>
      <c r="AI22" s="261"/>
      <c r="AJ22" s="261"/>
      <c r="AK22" s="325"/>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row>
    <row r="23" spans="2:89" ht="21.95" customHeight="1" x14ac:dyDescent="0.15">
      <c r="B23" s="357" t="s">
        <v>149</v>
      </c>
      <c r="C23" s="358"/>
      <c r="D23" s="358"/>
      <c r="E23" s="358"/>
      <c r="F23" s="358"/>
      <c r="G23" s="358"/>
      <c r="H23" s="359"/>
      <c r="I23" s="347" t="str">
        <f>DBCS(IF(入力シート!E36="","年",入力シート!E36&amp;"年"))</f>
        <v>年</v>
      </c>
      <c r="J23" s="348"/>
      <c r="K23" s="348"/>
      <c r="L23" s="348"/>
      <c r="M23" s="345" t="str">
        <f>DBCS(IF(入力シート!G36="","月",入力シート!G36&amp;"月"))</f>
        <v>月</v>
      </c>
      <c r="N23" s="345"/>
      <c r="O23" s="345"/>
      <c r="P23" s="346" t="str">
        <f>DBCS(IF(入力シート!I36="","日",入力シート!I36&amp;"日"))</f>
        <v>日</v>
      </c>
      <c r="Q23" s="346"/>
      <c r="R23" s="346"/>
      <c r="S23" s="55"/>
      <c r="T23" s="342" t="s">
        <v>150</v>
      </c>
      <c r="U23" s="343"/>
      <c r="V23" s="343"/>
      <c r="W23" s="343"/>
      <c r="X23" s="343"/>
      <c r="Y23" s="343"/>
      <c r="Z23" s="344"/>
      <c r="AA23" s="327"/>
      <c r="AB23" s="328"/>
      <c r="AC23" s="328"/>
      <c r="AD23" s="56" t="s">
        <v>34</v>
      </c>
      <c r="AE23" s="329"/>
      <c r="AF23" s="329"/>
      <c r="AG23" s="56" t="s">
        <v>33</v>
      </c>
      <c r="AH23" s="329"/>
      <c r="AI23" s="329"/>
      <c r="AJ23" s="56" t="s">
        <v>32</v>
      </c>
      <c r="AK23" s="57"/>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row>
    <row r="24" spans="2:89" ht="21.95" customHeight="1" x14ac:dyDescent="0.15">
      <c r="B24" s="320" t="s">
        <v>46</v>
      </c>
      <c r="C24" s="270"/>
      <c r="D24" s="270"/>
      <c r="E24" s="270"/>
      <c r="F24" s="270"/>
      <c r="G24" s="270"/>
      <c r="H24" s="271"/>
      <c r="I24" s="114"/>
      <c r="J24" s="146" t="str">
        <f>IF(入力シート!E37="口座振替","☑","□")</f>
        <v>□</v>
      </c>
      <c r="K24" s="115" t="s">
        <v>175</v>
      </c>
      <c r="L24" s="115"/>
      <c r="M24" s="115"/>
      <c r="N24" s="115"/>
      <c r="O24" s="115"/>
      <c r="P24" s="115" t="str">
        <f>IF(入力シート!E37="金融機関への振込","☑","□")</f>
        <v>□</v>
      </c>
      <c r="Q24" s="115" t="s">
        <v>176</v>
      </c>
      <c r="R24" s="115"/>
      <c r="S24" s="115"/>
      <c r="T24" s="115"/>
      <c r="U24" s="115"/>
      <c r="V24" s="115"/>
      <c r="W24" s="115"/>
      <c r="X24" s="115"/>
      <c r="Y24" s="115"/>
      <c r="Z24" s="115" t="str">
        <f>IF(入力シート!E37="変更なし","☑","□")</f>
        <v>□</v>
      </c>
      <c r="AA24" s="115" t="s">
        <v>177</v>
      </c>
      <c r="AB24" s="115"/>
      <c r="AC24" s="115"/>
      <c r="AD24" s="115"/>
      <c r="AE24" s="115"/>
      <c r="AF24" s="115"/>
      <c r="AG24" s="115"/>
      <c r="AH24" s="115"/>
      <c r="AI24" s="115"/>
      <c r="AJ24" s="115"/>
      <c r="AK24" s="116"/>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row>
    <row r="25" spans="2:89" ht="20.100000000000001" customHeight="1" x14ac:dyDescent="0.4">
      <c r="B25" s="337" t="s">
        <v>143</v>
      </c>
      <c r="C25" s="270"/>
      <c r="D25" s="270"/>
      <c r="E25" s="270"/>
      <c r="F25" s="270"/>
      <c r="G25" s="270"/>
      <c r="H25" s="271"/>
      <c r="I25" s="162"/>
      <c r="J25" s="51" t="str">
        <f>IF(入力シート!E38="新名義人住所と同じ","☑","□")</f>
        <v>□</v>
      </c>
      <c r="K25" s="164" t="s">
        <v>192</v>
      </c>
      <c r="L25" s="164"/>
      <c r="M25" s="164"/>
      <c r="N25" s="164"/>
      <c r="O25" s="164"/>
      <c r="P25" s="165"/>
      <c r="Q25" s="58" t="str">
        <f>IF(入力シート!E38="需要場所と同じ","☑","□")</f>
        <v>□</v>
      </c>
      <c r="R25" s="164" t="s">
        <v>193</v>
      </c>
      <c r="S25" s="166"/>
      <c r="T25" s="164"/>
      <c r="U25" s="167"/>
      <c r="V25" s="163"/>
      <c r="W25" s="49" t="str">
        <f>IF(入力シート!E38="変更なし","☑","□")</f>
        <v>□</v>
      </c>
      <c r="X25" s="163" t="s">
        <v>177</v>
      </c>
      <c r="Y25" s="51"/>
      <c r="Z25" s="163"/>
      <c r="AA25" s="51" t="str">
        <f>IF(入力シート!E38="その他住所","☑","□")</f>
        <v>□</v>
      </c>
      <c r="AB25" s="164" t="s">
        <v>200</v>
      </c>
      <c r="AC25" s="165"/>
      <c r="AD25" s="58"/>
      <c r="AE25" s="164"/>
      <c r="AF25" s="167"/>
      <c r="AG25" s="163"/>
      <c r="AH25" s="163"/>
      <c r="AI25" s="163"/>
      <c r="AJ25" s="169"/>
      <c r="AK25" s="168"/>
      <c r="AP25" s="53"/>
      <c r="AQ25" s="53"/>
      <c r="AR25" s="53"/>
      <c r="AS25" s="54"/>
      <c r="AT25" s="53"/>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3"/>
    </row>
    <row r="26" spans="2:89" ht="20.100000000000001" customHeight="1" x14ac:dyDescent="0.15">
      <c r="B26" s="320"/>
      <c r="C26" s="270"/>
      <c r="D26" s="270"/>
      <c r="E26" s="270"/>
      <c r="F26" s="270"/>
      <c r="G26" s="270"/>
      <c r="H26" s="271"/>
      <c r="I26" s="81" t="s">
        <v>35</v>
      </c>
      <c r="J26" s="82"/>
      <c r="K26" s="293" t="str">
        <f>IF(入力シート!E39="","",入力シート!E39)</f>
        <v/>
      </c>
      <c r="L26" s="293"/>
      <c r="M26" s="92" t="s">
        <v>201</v>
      </c>
      <c r="N26" s="92" t="str">
        <f>IF(入力シート!G39="","",入力シート!G39)</f>
        <v/>
      </c>
      <c r="O26" s="92"/>
      <c r="P26" s="104"/>
      <c r="Q26" s="104"/>
      <c r="R26" s="104"/>
      <c r="S26" s="60"/>
      <c r="T26" s="60"/>
      <c r="U26" s="60"/>
      <c r="V26" s="60"/>
      <c r="W26" s="60"/>
      <c r="X26" s="60"/>
      <c r="Y26" s="61" t="s">
        <v>13</v>
      </c>
      <c r="Z26" s="341" t="str">
        <f>IF(入力シート!E42="","",入力シート!E42)</f>
        <v/>
      </c>
      <c r="AA26" s="341"/>
      <c r="AB26" s="341"/>
      <c r="AC26" s="83" t="s">
        <v>59</v>
      </c>
      <c r="AD26" s="341" t="str">
        <f>IF(入力シート!G42="","",入力シート!G42)</f>
        <v/>
      </c>
      <c r="AE26" s="341"/>
      <c r="AF26" s="341"/>
      <c r="AG26" s="105" t="s">
        <v>36</v>
      </c>
      <c r="AH26" s="341" t="str">
        <f>IF(入力シート!I42="","",入力シート!I42)</f>
        <v/>
      </c>
      <c r="AI26" s="341"/>
      <c r="AJ26" s="341"/>
      <c r="AK26" s="106"/>
      <c r="AL26" s="341"/>
      <c r="AM26" s="341"/>
      <c r="AN26" s="341"/>
      <c r="AU26" s="53"/>
      <c r="AV26" s="53"/>
      <c r="AW26" s="53"/>
      <c r="AX26" s="53"/>
      <c r="AY26" s="53"/>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3"/>
    </row>
    <row r="27" spans="2:89" ht="20.100000000000001" customHeight="1" x14ac:dyDescent="0.15">
      <c r="B27" s="338"/>
      <c r="C27" s="339"/>
      <c r="D27" s="339"/>
      <c r="E27" s="339"/>
      <c r="F27" s="339"/>
      <c r="G27" s="339"/>
      <c r="H27" s="340"/>
      <c r="I27" s="367" t="str">
        <f>IF(入力シート!E40="","",入力シート!E40&amp;"　"&amp;入力シート!E41)</f>
        <v/>
      </c>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9"/>
      <c r="AR27" s="53"/>
      <c r="AS27" s="53"/>
      <c r="AT27" s="53"/>
      <c r="AU27" s="53"/>
      <c r="AV27" s="53"/>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3"/>
    </row>
    <row r="28" spans="2:89" s="66" customFormat="1" ht="6.95" customHeight="1" x14ac:dyDescent="0.4">
      <c r="B28" s="62"/>
      <c r="C28" s="62"/>
      <c r="D28" s="62"/>
      <c r="E28" s="62"/>
      <c r="F28" s="62"/>
      <c r="G28" s="62"/>
      <c r="H28" s="62"/>
      <c r="I28" s="63"/>
      <c r="J28" s="64"/>
      <c r="K28" s="64"/>
      <c r="L28" s="64"/>
      <c r="M28" s="64"/>
      <c r="N28" s="65"/>
      <c r="O28" s="64"/>
      <c r="P28" s="64"/>
      <c r="Q28" s="64"/>
      <c r="R28" s="64"/>
      <c r="S28" s="64"/>
      <c r="T28" s="64"/>
      <c r="U28" s="64"/>
      <c r="V28" s="64"/>
      <c r="W28" s="64"/>
      <c r="X28" s="64"/>
      <c r="Y28" s="64"/>
      <c r="Z28" s="64"/>
      <c r="AA28" s="64"/>
      <c r="AB28" s="65"/>
      <c r="AC28" s="65"/>
      <c r="AD28" s="65"/>
      <c r="AE28" s="65"/>
      <c r="AF28" s="65"/>
      <c r="AG28" s="64"/>
      <c r="AH28" s="64"/>
      <c r="AI28" s="64"/>
      <c r="AJ28" s="64"/>
      <c r="AK28" s="64"/>
    </row>
    <row r="29" spans="2:89" s="66" customFormat="1" x14ac:dyDescent="0.15">
      <c r="B29" s="145" t="s">
        <v>142</v>
      </c>
      <c r="C29" s="62"/>
      <c r="D29" s="62"/>
      <c r="E29" s="62"/>
      <c r="F29" s="62"/>
      <c r="G29" s="62"/>
      <c r="H29" s="62"/>
      <c r="I29" s="63"/>
      <c r="J29" s="64"/>
      <c r="K29" s="64"/>
      <c r="L29" s="64"/>
      <c r="M29" s="64"/>
      <c r="N29" s="65"/>
      <c r="O29" s="64"/>
      <c r="P29" s="64"/>
      <c r="Q29" s="64"/>
      <c r="R29" s="64"/>
      <c r="S29" s="64"/>
      <c r="T29" s="64"/>
      <c r="U29" s="64"/>
      <c r="V29" s="64"/>
      <c r="W29" s="64"/>
      <c r="X29" s="64"/>
      <c r="Y29" s="64"/>
      <c r="Z29" s="64"/>
      <c r="AA29" s="64"/>
      <c r="AB29" s="65"/>
      <c r="AC29" s="65"/>
      <c r="AD29" s="65"/>
      <c r="AE29" s="65"/>
      <c r="AF29" s="65"/>
      <c r="AG29" s="64"/>
      <c r="AH29" s="64"/>
      <c r="AI29" s="64"/>
      <c r="AJ29" s="64"/>
      <c r="AK29" s="64"/>
    </row>
    <row r="30" spans="2:89" ht="18" customHeight="1" x14ac:dyDescent="0.15">
      <c r="B30" s="180" t="s">
        <v>207</v>
      </c>
      <c r="C30" s="181"/>
      <c r="D30" s="181"/>
      <c r="E30" s="181"/>
      <c r="F30" s="181"/>
      <c r="G30" s="181"/>
      <c r="H30" s="181"/>
      <c r="I30" s="181"/>
      <c r="J30" s="181"/>
      <c r="K30" s="182"/>
      <c r="L30" s="182"/>
      <c r="M30" s="182"/>
      <c r="N30" s="182"/>
      <c r="O30" s="182"/>
      <c r="P30" s="182"/>
      <c r="Q30" s="182"/>
      <c r="R30" s="182"/>
      <c r="S30" s="182"/>
      <c r="T30" s="182"/>
      <c r="U30" s="182"/>
      <c r="V30" s="182"/>
      <c r="W30" s="182"/>
      <c r="X30" s="182"/>
      <c r="Y30" s="182"/>
      <c r="Z30" s="182"/>
      <c r="AA30" s="182"/>
      <c r="AB30" s="182"/>
      <c r="AC30" s="182"/>
      <c r="AD30" s="182"/>
      <c r="AE30" s="374" t="str">
        <f>IF(AND(入力シート!AI3=TRUE,入力シート!E50=""),"☑","☐")</f>
        <v>☐</v>
      </c>
      <c r="AF30" s="375"/>
      <c r="AG30" s="375"/>
      <c r="AH30" s="330" t="s">
        <v>3</v>
      </c>
      <c r="AI30" s="331"/>
      <c r="AJ30" s="331"/>
      <c r="AK30" s="332"/>
    </row>
    <row r="31" spans="2:89" ht="18" customHeight="1" x14ac:dyDescent="0.4">
      <c r="B31" s="335" t="s">
        <v>203</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76"/>
      <c r="AF31" s="377"/>
      <c r="AG31" s="377"/>
      <c r="AH31" s="333"/>
      <c r="AI31" s="333"/>
      <c r="AJ31" s="333"/>
      <c r="AK31" s="334"/>
    </row>
    <row r="32" spans="2:89" s="66" customFormat="1" ht="9.9499999999999993" customHeight="1" x14ac:dyDescent="0.4">
      <c r="B32" s="62"/>
      <c r="C32" s="62"/>
      <c r="D32" s="62"/>
      <c r="E32" s="62"/>
      <c r="F32" s="62"/>
      <c r="G32" s="62"/>
      <c r="H32" s="62"/>
      <c r="I32" s="63"/>
      <c r="J32" s="64"/>
      <c r="K32" s="64"/>
      <c r="L32" s="64"/>
      <c r="M32" s="64"/>
      <c r="N32" s="65"/>
      <c r="O32" s="64"/>
      <c r="P32" s="64"/>
      <c r="Q32" s="64"/>
      <c r="R32" s="64"/>
      <c r="S32" s="64"/>
      <c r="T32" s="64"/>
      <c r="U32" s="64"/>
      <c r="V32" s="64"/>
      <c r="W32" s="64"/>
      <c r="X32" s="64"/>
      <c r="Y32" s="64"/>
      <c r="Z32" s="64"/>
      <c r="AA32" s="64"/>
      <c r="AB32" s="65"/>
      <c r="AC32" s="65"/>
      <c r="AD32" s="65"/>
      <c r="AE32" s="65"/>
      <c r="AF32" s="65"/>
      <c r="AG32" s="64"/>
      <c r="AH32" s="64"/>
      <c r="AI32" s="64"/>
      <c r="AJ32" s="64"/>
      <c r="AK32" s="64"/>
    </row>
    <row r="33" spans="2:39" s="66" customFormat="1" x14ac:dyDescent="0.15">
      <c r="B33" s="170" t="s">
        <v>194</v>
      </c>
      <c r="C33" s="149"/>
      <c r="D33" s="149"/>
      <c r="E33" s="149"/>
      <c r="F33" s="149"/>
      <c r="G33" s="149"/>
      <c r="H33" s="149"/>
      <c r="I33" s="150"/>
      <c r="J33" s="151"/>
      <c r="K33" s="151"/>
      <c r="L33" s="148"/>
      <c r="M33" s="148"/>
      <c r="N33" s="152"/>
      <c r="O33" s="148"/>
      <c r="P33" s="148"/>
      <c r="Q33" s="148"/>
      <c r="R33" s="148"/>
      <c r="S33" s="148"/>
      <c r="T33" s="148"/>
      <c r="U33" s="148"/>
      <c r="V33" s="148"/>
      <c r="W33" s="148"/>
      <c r="X33" s="148"/>
      <c r="Y33" s="148"/>
      <c r="Z33" s="148"/>
      <c r="AA33" s="148"/>
      <c r="AB33" s="152"/>
      <c r="AC33" s="152"/>
      <c r="AD33" s="152"/>
      <c r="AE33" s="152"/>
      <c r="AF33" s="152"/>
      <c r="AG33" s="148"/>
      <c r="AH33" s="148"/>
      <c r="AI33" s="148"/>
      <c r="AJ33" s="148"/>
      <c r="AK33" s="148"/>
    </row>
    <row r="34" spans="2:39" s="153" customFormat="1" ht="35.1" customHeight="1" x14ac:dyDescent="0.4">
      <c r="B34" s="371" t="s">
        <v>208</v>
      </c>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3"/>
      <c r="AM34" s="154"/>
    </row>
    <row r="35" spans="2:39" ht="13.5" customHeight="1" thickBot="1" x14ac:dyDescent="0.45"/>
    <row r="36" spans="2:39" ht="6" customHeight="1" x14ac:dyDescent="0.4">
      <c r="B36" s="370"/>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row>
    <row r="37" spans="2:39" ht="4.5" customHeight="1" x14ac:dyDescent="0.15">
      <c r="R37" s="355"/>
      <c r="S37" s="355"/>
      <c r="T37" s="326"/>
      <c r="U37" s="326"/>
      <c r="V37" s="326"/>
      <c r="W37" s="356"/>
      <c r="X37" s="356"/>
      <c r="Y37" s="356"/>
      <c r="Z37" s="356"/>
      <c r="AA37" s="356"/>
      <c r="AB37" s="356"/>
      <c r="AC37" s="326"/>
      <c r="AD37" s="326"/>
      <c r="AE37" s="326"/>
      <c r="AF37" s="326"/>
      <c r="AG37" s="326"/>
      <c r="AH37" s="326"/>
      <c r="AI37" s="326"/>
      <c r="AJ37" s="326"/>
      <c r="AK37" s="326"/>
    </row>
    <row r="38" spans="2:39" s="67" customFormat="1" ht="13.5" customHeight="1" x14ac:dyDescent="0.4">
      <c r="B38" s="364" t="s">
        <v>19</v>
      </c>
      <c r="C38" s="365"/>
      <c r="D38" s="365"/>
      <c r="E38" s="366"/>
      <c r="F38" s="364" t="s">
        <v>15</v>
      </c>
      <c r="G38" s="365"/>
      <c r="H38" s="365"/>
      <c r="I38" s="365"/>
      <c r="J38" s="365"/>
      <c r="K38" s="365"/>
      <c r="L38" s="365"/>
      <c r="M38" s="364" t="s">
        <v>14</v>
      </c>
      <c r="N38" s="365"/>
      <c r="O38" s="365"/>
      <c r="P38" s="366"/>
      <c r="Q38" s="363" t="s">
        <v>20</v>
      </c>
      <c r="R38" s="363"/>
      <c r="S38" s="363"/>
      <c r="T38" s="363"/>
      <c r="U38" s="363"/>
      <c r="V38" s="363"/>
      <c r="W38" s="68"/>
      <c r="X38" s="68"/>
      <c r="Y38" s="68"/>
      <c r="Z38" s="68"/>
      <c r="AA38" s="68"/>
      <c r="AB38" s="68"/>
      <c r="AC38" s="68"/>
      <c r="AD38" s="68"/>
      <c r="AE38" s="68"/>
      <c r="AF38" s="68"/>
    </row>
    <row r="39" spans="2:39" s="67" customFormat="1" ht="23.25" customHeight="1" x14ac:dyDescent="0.4">
      <c r="B39" s="349"/>
      <c r="C39" s="350"/>
      <c r="D39" s="350"/>
      <c r="E39" s="351"/>
      <c r="F39" s="69"/>
      <c r="G39" s="70"/>
      <c r="H39" s="70"/>
      <c r="I39" s="70"/>
      <c r="J39" s="70"/>
      <c r="K39" s="70"/>
      <c r="L39" s="70"/>
      <c r="M39" s="69"/>
      <c r="N39" s="70"/>
      <c r="O39" s="70"/>
      <c r="P39" s="71"/>
      <c r="Q39" s="69"/>
      <c r="R39" s="70"/>
      <c r="S39" s="70"/>
      <c r="T39" s="70"/>
      <c r="U39" s="70"/>
      <c r="V39" s="71"/>
    </row>
    <row r="40" spans="2:39" s="67" customFormat="1" ht="9.9499999999999993" customHeight="1" x14ac:dyDescent="0.4">
      <c r="B40" s="352"/>
      <c r="C40" s="353"/>
      <c r="D40" s="353"/>
      <c r="E40" s="354"/>
      <c r="F40" s="72"/>
      <c r="G40" s="73"/>
      <c r="H40" s="73"/>
      <c r="I40" s="73"/>
      <c r="J40" s="73"/>
      <c r="K40" s="73"/>
      <c r="L40" s="73"/>
      <c r="M40" s="72"/>
      <c r="N40" s="73"/>
      <c r="O40" s="73"/>
      <c r="P40" s="74"/>
      <c r="Q40" s="72"/>
      <c r="R40" s="73"/>
      <c r="S40" s="73"/>
      <c r="T40" s="73"/>
      <c r="U40" s="73"/>
      <c r="V40" s="74"/>
      <c r="AK40" s="87" t="s">
        <v>146</v>
      </c>
    </row>
    <row r="41" spans="2:39" s="67" customFormat="1" ht="9.9499999999999993" customHeight="1" x14ac:dyDescent="0.4">
      <c r="B41" s="360" t="s">
        <v>16</v>
      </c>
      <c r="C41" s="361"/>
      <c r="D41" s="361"/>
      <c r="E41" s="362"/>
      <c r="F41" s="360" t="s">
        <v>18</v>
      </c>
      <c r="G41" s="361"/>
      <c r="H41" s="361"/>
      <c r="I41" s="361"/>
      <c r="J41" s="361"/>
      <c r="K41" s="361"/>
      <c r="L41" s="361"/>
      <c r="M41" s="360" t="s">
        <v>16</v>
      </c>
      <c r="N41" s="361"/>
      <c r="O41" s="361"/>
      <c r="P41" s="362"/>
      <c r="Q41" s="360" t="s">
        <v>17</v>
      </c>
      <c r="R41" s="361"/>
      <c r="S41" s="361"/>
      <c r="T41" s="361"/>
      <c r="U41" s="361"/>
      <c r="V41" s="362"/>
      <c r="AK41" s="86" t="s">
        <v>204</v>
      </c>
    </row>
  </sheetData>
  <sheetProtection algorithmName="SHA-512" hashValue="GAlxl0keFLvZf8R1jJ5yj1hnO3gBLNqKpQAUl/tCmwabgbbTdm9xdkaLYWB+WBzQa+UWcpgFKTH7ViRPsuahgw==" saltValue="64HQNvUZt+OT8ugDaBcLsg==" spinCount="100000" sheet="1" selectLockedCells="1"/>
  <mergeCells count="91">
    <mergeCell ref="AL26:AN26"/>
    <mergeCell ref="K26:L26"/>
    <mergeCell ref="I27:AK27"/>
    <mergeCell ref="Z26:AB26"/>
    <mergeCell ref="B36:AK36"/>
    <mergeCell ref="B34:AK34"/>
    <mergeCell ref="AE30:AG31"/>
    <mergeCell ref="B41:E41"/>
    <mergeCell ref="F41:L41"/>
    <mergeCell ref="M41:P41"/>
    <mergeCell ref="Q38:V38"/>
    <mergeCell ref="Q41:V41"/>
    <mergeCell ref="B38:E38"/>
    <mergeCell ref="F38:L38"/>
    <mergeCell ref="M38:P38"/>
    <mergeCell ref="I23:L23"/>
    <mergeCell ref="B39:E40"/>
    <mergeCell ref="R37:S37"/>
    <mergeCell ref="T37:V37"/>
    <mergeCell ref="W37:AB37"/>
    <mergeCell ref="B23:H23"/>
    <mergeCell ref="AG20:AJ20"/>
    <mergeCell ref="AC37:AF37"/>
    <mergeCell ref="AG37:AH37"/>
    <mergeCell ref="AI37:AK37"/>
    <mergeCell ref="AA23:AC23"/>
    <mergeCell ref="AE23:AF23"/>
    <mergeCell ref="AH23:AI23"/>
    <mergeCell ref="AH30:AK31"/>
    <mergeCell ref="B31:AD31"/>
    <mergeCell ref="B25:H27"/>
    <mergeCell ref="AD26:AF26"/>
    <mergeCell ref="AH26:AJ26"/>
    <mergeCell ref="B24:H24"/>
    <mergeCell ref="T23:Z23"/>
    <mergeCell ref="M23:O23"/>
    <mergeCell ref="P23:R23"/>
    <mergeCell ref="B22:H22"/>
    <mergeCell ref="B17:H18"/>
    <mergeCell ref="Z17:AB17"/>
    <mergeCell ref="AD17:AF17"/>
    <mergeCell ref="B20:H21"/>
    <mergeCell ref="J20:K20"/>
    <mergeCell ref="M20:P20"/>
    <mergeCell ref="AB20:AE20"/>
    <mergeCell ref="W20:Z20"/>
    <mergeCell ref="R20:U20"/>
    <mergeCell ref="B19:H19"/>
    <mergeCell ref="I19:AK19"/>
    <mergeCell ref="T22:Z22"/>
    <mergeCell ref="I22:S22"/>
    <mergeCell ref="AA22:AK22"/>
    <mergeCell ref="AH17:AJ17"/>
    <mergeCell ref="I18:AK18"/>
    <mergeCell ref="K17:L17"/>
    <mergeCell ref="AF7:AK9"/>
    <mergeCell ref="AF12:AK14"/>
    <mergeCell ref="AH10:AJ10"/>
    <mergeCell ref="W15:Y15"/>
    <mergeCell ref="AH15:AJ15"/>
    <mergeCell ref="W10:Y10"/>
    <mergeCell ref="AD15:AF15"/>
    <mergeCell ref="I16:M16"/>
    <mergeCell ref="N16:AK16"/>
    <mergeCell ref="AF2:AH2"/>
    <mergeCell ref="AI2:AK2"/>
    <mergeCell ref="D7:H7"/>
    <mergeCell ref="D8:H8"/>
    <mergeCell ref="D9:H9"/>
    <mergeCell ref="B6:AK6"/>
    <mergeCell ref="B7:C11"/>
    <mergeCell ref="AD10:AF10"/>
    <mergeCell ref="I10:V10"/>
    <mergeCell ref="I11:M11"/>
    <mergeCell ref="N11:AK11"/>
    <mergeCell ref="D10:H11"/>
    <mergeCell ref="B12:C16"/>
    <mergeCell ref="Z10:AB10"/>
    <mergeCell ref="AB2:AE2"/>
    <mergeCell ref="I15:V15"/>
    <mergeCell ref="I7:AE7"/>
    <mergeCell ref="I8:AE8"/>
    <mergeCell ref="I9:AE9"/>
    <mergeCell ref="I12:AE12"/>
    <mergeCell ref="I13:AE13"/>
    <mergeCell ref="I14:AE14"/>
    <mergeCell ref="Z15:AB15"/>
    <mergeCell ref="D12:H12"/>
    <mergeCell ref="D13:H13"/>
    <mergeCell ref="D14:H14"/>
    <mergeCell ref="D15:H16"/>
  </mergeCells>
  <phoneticPr fontId="1"/>
  <hyperlinks>
    <hyperlink ref="B30:J30" r:id="rId1" display="四国電力ホームページ（https://www.yonden.co.jp/business/price/plan/index.html）" xr:uid="{00000000-0004-0000-0100-000000000000}"/>
    <hyperlink ref="B30:AD30" r:id="rId2" display="　四国電力ホームページ（https://www.yonden.co.jp/business/price/plan/index.html）" xr:uid="{00000000-0004-0000-0100-000001000000}"/>
  </hyperlinks>
  <printOptions horizontalCentered="1" verticalCentered="1"/>
  <pageMargins left="0.59055118110236227" right="0.19685039370078741" top="0.27559055118110237" bottom="0" header="0" footer="0"/>
  <pageSetup paperSize="9"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F788C-0D99-4621-9EDB-62106E01AA0D}">
  <sheetPr>
    <tabColor theme="0" tint="-0.499984740745262"/>
  </sheetPr>
  <dimension ref="B1:DX72"/>
  <sheetViews>
    <sheetView showGridLines="0" zoomScaleNormal="100" zoomScaleSheetLayoutView="100" workbookViewId="0">
      <selection activeCell="M3" sqref="M3:O4"/>
    </sheetView>
  </sheetViews>
  <sheetFormatPr defaultRowHeight="14.25" x14ac:dyDescent="0.4"/>
  <cols>
    <col min="1" max="1" width="1.625" style="17" customWidth="1"/>
    <col min="2" max="2" width="4.25" style="17" customWidth="1"/>
    <col min="3" max="3" width="12.125" style="17" bestFit="1" customWidth="1"/>
    <col min="4" max="4" width="15.375" style="17" customWidth="1"/>
    <col min="5" max="5" width="7.625" style="17" customWidth="1"/>
    <col min="6" max="6" width="3.5" style="17" bestFit="1" customWidth="1"/>
    <col min="7" max="7" width="7.625" style="17" customWidth="1"/>
    <col min="8" max="8" width="3.5" style="17" bestFit="1" customWidth="1"/>
    <col min="9" max="9" width="7.625" style="17" customWidth="1"/>
    <col min="10" max="10" width="3.125" style="17" customWidth="1"/>
    <col min="11" max="11" width="12.125" style="17" customWidth="1"/>
    <col min="12" max="12" width="6.125" style="18" customWidth="1"/>
    <col min="13" max="13" width="8.625" style="18" customWidth="1"/>
    <col min="14" max="14" width="7.625" style="18" customWidth="1"/>
    <col min="15" max="15" width="5.875" style="18" customWidth="1"/>
    <col min="16" max="16" width="9" style="112" customWidth="1"/>
    <col min="17" max="34" width="9" style="17"/>
    <col min="35" max="35" width="9" style="118"/>
    <col min="36" max="16384" width="9" style="17"/>
  </cols>
  <sheetData>
    <row r="1" spans="2:128" ht="11.25" customHeight="1" x14ac:dyDescent="0.4">
      <c r="AI1" s="196" t="s">
        <v>138</v>
      </c>
    </row>
    <row r="2" spans="2:128" s="9" customFormat="1" ht="30" customHeight="1" thickBot="1" x14ac:dyDescent="0.45">
      <c r="C2" s="7" t="s">
        <v>148</v>
      </c>
      <c r="L2" s="112"/>
      <c r="M2" s="112"/>
      <c r="N2" s="112"/>
      <c r="O2" s="112"/>
      <c r="P2" s="112"/>
      <c r="AI2" s="196"/>
    </row>
    <row r="3" spans="2:128" s="9" customFormat="1" ht="24.95" customHeight="1" thickTop="1" x14ac:dyDescent="0.25">
      <c r="C3" s="378" t="s">
        <v>41</v>
      </c>
      <c r="D3" s="379"/>
      <c r="E3" s="379"/>
      <c r="F3" s="379"/>
      <c r="G3" s="379"/>
      <c r="H3" s="379"/>
      <c r="I3" s="379"/>
      <c r="J3" s="379"/>
      <c r="K3" s="379"/>
      <c r="L3" s="379"/>
      <c r="M3" s="197" t="s">
        <v>3</v>
      </c>
      <c r="N3" s="198"/>
      <c r="O3" s="199"/>
      <c r="P3" s="8"/>
      <c r="Q3" s="8"/>
      <c r="R3" s="8"/>
      <c r="S3" s="8"/>
      <c r="T3" s="8"/>
      <c r="U3" s="8"/>
      <c r="V3" s="8"/>
      <c r="W3" s="8"/>
      <c r="X3" s="8"/>
      <c r="Y3" s="8"/>
      <c r="Z3" s="8"/>
      <c r="AA3" s="8"/>
      <c r="AB3" s="8"/>
      <c r="AC3" s="8"/>
      <c r="AD3" s="8"/>
      <c r="AE3" s="8"/>
      <c r="AF3" s="8"/>
      <c r="AG3" s="8"/>
      <c r="AH3" s="8"/>
      <c r="AI3" s="119" t="b">
        <v>1</v>
      </c>
      <c r="AJ3" s="120"/>
      <c r="AK3" s="120"/>
      <c r="AL3" s="120"/>
      <c r="AM3" s="120"/>
      <c r="AN3" s="120"/>
      <c r="AO3" s="120"/>
      <c r="AP3" s="120"/>
      <c r="AQ3" s="120"/>
      <c r="AR3" s="120"/>
      <c r="AS3" s="120"/>
      <c r="AT3" s="120"/>
      <c r="AU3" s="120"/>
      <c r="AV3" s="120"/>
      <c r="AW3" s="120"/>
      <c r="AX3" s="120"/>
      <c r="AY3" s="120"/>
      <c r="AZ3" s="120"/>
      <c r="BA3" s="120"/>
      <c r="BB3" s="120"/>
    </row>
    <row r="4" spans="2:128" s="9" customFormat="1" ht="24.95" customHeight="1" thickBot="1" x14ac:dyDescent="0.45">
      <c r="C4" s="217" t="s">
        <v>141</v>
      </c>
      <c r="D4" s="218"/>
      <c r="E4" s="218"/>
      <c r="F4" s="218"/>
      <c r="G4" s="218"/>
      <c r="H4" s="218"/>
      <c r="I4" s="218"/>
      <c r="J4" s="218"/>
      <c r="K4" s="218"/>
      <c r="L4" s="218"/>
      <c r="M4" s="200"/>
      <c r="N4" s="201"/>
      <c r="O4" s="202"/>
      <c r="P4" s="121"/>
      <c r="Q4" s="121"/>
      <c r="R4" s="121"/>
      <c r="S4" s="121"/>
      <c r="T4" s="121"/>
      <c r="U4" s="121"/>
      <c r="V4" s="121"/>
      <c r="W4" s="121"/>
      <c r="X4" s="121"/>
      <c r="Y4" s="122"/>
      <c r="Z4" s="122"/>
      <c r="AA4" s="122"/>
      <c r="AB4" s="122"/>
      <c r="AC4" s="122"/>
      <c r="AD4" s="122"/>
      <c r="AE4" s="122"/>
      <c r="AF4" s="122"/>
      <c r="AG4" s="122"/>
      <c r="AH4" s="122"/>
      <c r="AI4" s="123"/>
      <c r="AJ4" s="122"/>
      <c r="AK4" s="122"/>
      <c r="AL4" s="122"/>
      <c r="AM4" s="122"/>
      <c r="AN4" s="122"/>
      <c r="AO4" s="122"/>
      <c r="AP4" s="122"/>
      <c r="AQ4" s="122"/>
      <c r="AR4" s="122"/>
      <c r="AS4" s="122"/>
      <c r="AT4" s="122"/>
      <c r="AU4" s="122"/>
      <c r="AV4" s="122"/>
      <c r="AW4" s="122"/>
      <c r="AX4" s="122"/>
    </row>
    <row r="5" spans="2:128" s="124" customFormat="1" ht="21.75" customHeight="1" thickTop="1" x14ac:dyDescent="0.3">
      <c r="C5" s="89" t="s">
        <v>147</v>
      </c>
      <c r="D5" s="125"/>
      <c r="E5" s="126"/>
      <c r="F5" s="126"/>
      <c r="G5" s="126"/>
      <c r="H5" s="126"/>
      <c r="I5" s="126"/>
      <c r="J5" s="126"/>
      <c r="K5" s="126"/>
      <c r="L5" s="126"/>
      <c r="M5" s="126"/>
      <c r="N5" s="126"/>
      <c r="O5" s="126"/>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c r="AT5" s="128"/>
      <c r="AU5" s="128"/>
      <c r="AV5" s="128"/>
      <c r="AW5" s="128"/>
      <c r="AX5" s="128"/>
      <c r="AY5" s="128"/>
      <c r="AZ5" s="128"/>
      <c r="BA5" s="128"/>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30"/>
      <c r="DJ5" s="129"/>
      <c r="DK5" s="129"/>
      <c r="DL5" s="129"/>
      <c r="DM5" s="129"/>
      <c r="DN5" s="129"/>
      <c r="DO5" s="129"/>
      <c r="DP5" s="129"/>
      <c r="DQ5" s="129"/>
      <c r="DR5" s="129"/>
      <c r="DS5" s="129"/>
      <c r="DT5" s="129"/>
      <c r="DU5" s="129"/>
      <c r="DV5" s="129"/>
      <c r="DW5" s="129"/>
      <c r="DX5" s="129"/>
    </row>
    <row r="6" spans="2:128" s="124" customFormat="1" ht="20.100000000000001" customHeight="1" x14ac:dyDescent="0.4">
      <c r="C6" s="88" t="s">
        <v>183</v>
      </c>
      <c r="D6" s="131"/>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28"/>
      <c r="AT6" s="128"/>
      <c r="AU6" s="128"/>
      <c r="AV6" s="128"/>
      <c r="AW6" s="128"/>
      <c r="AX6" s="128"/>
      <c r="AY6" s="128"/>
      <c r="AZ6" s="128"/>
      <c r="BA6" s="128"/>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30"/>
      <c r="DJ6" s="129"/>
      <c r="DK6" s="129"/>
      <c r="DL6" s="129"/>
      <c r="DM6" s="129"/>
      <c r="DN6" s="129"/>
      <c r="DO6" s="129"/>
      <c r="DP6" s="129"/>
      <c r="DQ6" s="129"/>
      <c r="DR6" s="129"/>
      <c r="DS6" s="129"/>
      <c r="DT6" s="129"/>
      <c r="DU6" s="129"/>
      <c r="DV6" s="129"/>
      <c r="DW6" s="129"/>
      <c r="DX6" s="129"/>
    </row>
    <row r="7" spans="2:128" s="9" customFormat="1" ht="19.5" customHeight="1" x14ac:dyDescent="0.4">
      <c r="L7" s="112"/>
      <c r="M7" s="112"/>
      <c r="N7" s="112"/>
      <c r="O7" s="112"/>
      <c r="P7" s="112"/>
      <c r="AI7" s="117"/>
    </row>
    <row r="8" spans="2:128" s="9" customFormat="1" ht="32.25" customHeight="1" x14ac:dyDescent="0.4">
      <c r="C8" s="10" t="s">
        <v>48</v>
      </c>
      <c r="E8" s="230" t="str">
        <f>IF(OR(L13="入力要",L15="入力要",L16="入力要",L17="入力要",L18="入力要",L19="入力要",L22="入力要",L23="入力要",L24="入力要",L25="入力要",L26="入力要",L27="入力要",L28="入力要",L29="入力要",L31="入力要",L35="入力要",L36="入力要",L37="入力要",L38="入力要",L39="入力要",L40="入力要",L34="入力要"),"未入力の項目があります。確認してください。","")</f>
        <v/>
      </c>
      <c r="F8" s="230"/>
      <c r="G8" s="230"/>
      <c r="H8" s="230"/>
      <c r="I8" s="230"/>
      <c r="J8" s="230"/>
      <c r="K8" s="230"/>
      <c r="L8" s="77"/>
      <c r="M8" s="77"/>
      <c r="N8" s="14"/>
      <c r="O8" s="14"/>
      <c r="P8" s="14"/>
      <c r="Q8" s="14"/>
      <c r="R8" s="14"/>
      <c r="S8" s="14"/>
      <c r="AI8" s="117"/>
    </row>
    <row r="9" spans="2:128" s="9" customFormat="1" ht="11.25" customHeight="1" x14ac:dyDescent="0.4">
      <c r="C9" s="10"/>
      <c r="E9" s="12"/>
      <c r="F9" s="12"/>
      <c r="G9" s="12"/>
      <c r="H9" s="12"/>
      <c r="I9" s="12"/>
      <c r="J9" s="12"/>
      <c r="K9" s="12"/>
      <c r="L9" s="14"/>
      <c r="M9" s="14"/>
      <c r="N9" s="14"/>
      <c r="O9" s="14"/>
      <c r="P9" s="14"/>
      <c r="Q9" s="14"/>
      <c r="R9" s="14"/>
      <c r="S9" s="14"/>
      <c r="AI9" s="117"/>
    </row>
    <row r="10" spans="2:128" s="9" customFormat="1" ht="20.25" x14ac:dyDescent="0.4">
      <c r="C10" s="11" t="s">
        <v>144</v>
      </c>
      <c r="E10" s="12"/>
      <c r="F10" s="12"/>
      <c r="G10" s="12"/>
      <c r="H10" s="12"/>
      <c r="I10" s="187" t="s">
        <v>145</v>
      </c>
      <c r="J10" s="187"/>
      <c r="K10" s="85" t="s">
        <v>56</v>
      </c>
      <c r="M10" s="13"/>
      <c r="O10" s="14"/>
      <c r="P10" s="14"/>
      <c r="Q10" s="14"/>
      <c r="R10" s="14"/>
      <c r="S10" s="14"/>
      <c r="AI10" s="117"/>
    </row>
    <row r="11" spans="2:128" s="9" customFormat="1" ht="6" customHeight="1" x14ac:dyDescent="0.4">
      <c r="C11" s="15"/>
      <c r="E11" s="12"/>
      <c r="F11" s="12"/>
      <c r="G11" s="12"/>
      <c r="H11" s="12"/>
      <c r="I11" s="12"/>
      <c r="J11" s="12"/>
      <c r="K11" s="16"/>
      <c r="L11" s="15"/>
      <c r="M11" s="14"/>
      <c r="N11" s="14"/>
      <c r="O11" s="14"/>
      <c r="P11" s="14"/>
      <c r="Q11" s="14"/>
      <c r="R11" s="14"/>
      <c r="S11" s="14"/>
      <c r="AI11" s="117"/>
    </row>
    <row r="12" spans="2:128" ht="18.75" customHeight="1" x14ac:dyDescent="0.4">
      <c r="C12" s="18"/>
      <c r="D12" s="18"/>
      <c r="E12" s="18"/>
      <c r="F12" s="18"/>
      <c r="G12" s="18"/>
      <c r="H12" s="18"/>
      <c r="I12" s="18"/>
      <c r="J12" s="18"/>
      <c r="K12" s="18"/>
      <c r="L12" s="205" t="s">
        <v>55</v>
      </c>
      <c r="M12" s="203"/>
      <c r="N12" s="203" t="s">
        <v>54</v>
      </c>
      <c r="O12" s="203"/>
      <c r="P12" s="203"/>
      <c r="Q12" s="203"/>
      <c r="R12" s="203"/>
      <c r="S12" s="204"/>
    </row>
    <row r="13" spans="2:128" ht="18" customHeight="1" x14ac:dyDescent="0.4">
      <c r="C13" s="194" t="s">
        <v>9</v>
      </c>
      <c r="D13" s="194"/>
      <c r="E13" s="1">
        <v>2025</v>
      </c>
      <c r="F13" s="19" t="s">
        <v>34</v>
      </c>
      <c r="G13" s="2">
        <v>3</v>
      </c>
      <c r="H13" s="19" t="s">
        <v>33</v>
      </c>
      <c r="I13" s="2">
        <v>1</v>
      </c>
      <c r="J13" s="19" t="s">
        <v>32</v>
      </c>
      <c r="K13" s="20"/>
      <c r="L13" s="42" t="str">
        <f>IF(OR(E13="",G13="",I13=""),"入力要","")</f>
        <v/>
      </c>
      <c r="M13" s="21" t="s">
        <v>6</v>
      </c>
      <c r="N13" s="22" t="s">
        <v>57</v>
      </c>
      <c r="O13" s="23"/>
      <c r="P13" s="23"/>
      <c r="Q13" s="24"/>
      <c r="R13" s="24"/>
      <c r="S13" s="25"/>
      <c r="T13" s="9"/>
    </row>
    <row r="14" spans="2:128" s="112" customFormat="1" ht="5.0999999999999996" customHeight="1" x14ac:dyDescent="0.4">
      <c r="C14" s="107"/>
      <c r="D14" s="107"/>
      <c r="E14" s="108"/>
      <c r="F14" s="19"/>
      <c r="G14" s="108"/>
      <c r="H14" s="19"/>
      <c r="I14" s="108"/>
      <c r="J14" s="19"/>
      <c r="K14" s="109"/>
      <c r="L14" s="110"/>
      <c r="M14" s="111"/>
      <c r="N14" s="79"/>
      <c r="O14" s="23"/>
      <c r="P14" s="23"/>
      <c r="Q14" s="79"/>
      <c r="R14" s="79"/>
      <c r="S14" s="79"/>
      <c r="AI14" s="133"/>
    </row>
    <row r="15" spans="2:128" ht="18" customHeight="1" x14ac:dyDescent="0.4">
      <c r="B15" s="241" t="s">
        <v>209</v>
      </c>
      <c r="C15" s="194" t="s">
        <v>44</v>
      </c>
      <c r="D15" s="194"/>
      <c r="E15" s="188" t="s">
        <v>196</v>
      </c>
      <c r="F15" s="189"/>
      <c r="G15" s="189"/>
      <c r="H15" s="189"/>
      <c r="I15" s="189"/>
      <c r="J15" s="189"/>
      <c r="K15" s="190"/>
      <c r="L15" s="42" t="str">
        <f>IF(E15="","入力要","")</f>
        <v/>
      </c>
      <c r="M15" s="103" t="s">
        <v>6</v>
      </c>
      <c r="N15" s="22" t="s">
        <v>4</v>
      </c>
      <c r="O15" s="23"/>
      <c r="P15" s="23"/>
      <c r="Q15" s="24"/>
      <c r="R15" s="24"/>
      <c r="S15" s="25"/>
      <c r="T15" s="9"/>
    </row>
    <row r="16" spans="2:128" ht="18" customHeight="1" x14ac:dyDescent="0.4">
      <c r="B16" s="242"/>
      <c r="C16" s="194" t="s">
        <v>47</v>
      </c>
      <c r="D16" s="194"/>
      <c r="E16" s="380" t="s">
        <v>197</v>
      </c>
      <c r="F16" s="381"/>
      <c r="G16" s="381"/>
      <c r="H16" s="381"/>
      <c r="I16" s="381"/>
      <c r="J16" s="381"/>
      <c r="K16" s="382"/>
      <c r="L16" s="42" t="str">
        <f>IF(E16="","入力要","")</f>
        <v/>
      </c>
      <c r="M16" s="103" t="s">
        <v>6</v>
      </c>
      <c r="N16" s="22" t="s">
        <v>4</v>
      </c>
      <c r="O16" s="23"/>
      <c r="P16" s="23"/>
      <c r="Q16" s="24"/>
      <c r="R16" s="24"/>
      <c r="S16" s="25"/>
      <c r="T16" s="9"/>
    </row>
    <row r="17" spans="2:20" ht="18" customHeight="1" x14ac:dyDescent="0.4">
      <c r="B17" s="242"/>
      <c r="C17" s="194" t="s">
        <v>10</v>
      </c>
      <c r="D17" s="194"/>
      <c r="E17" s="380" t="s">
        <v>198</v>
      </c>
      <c r="F17" s="381"/>
      <c r="G17" s="381"/>
      <c r="H17" s="381"/>
      <c r="I17" s="381"/>
      <c r="J17" s="381"/>
      <c r="K17" s="382"/>
      <c r="L17" s="42" t="str">
        <f>IF(E17="","入力要","")</f>
        <v/>
      </c>
      <c r="M17" s="103" t="s">
        <v>6</v>
      </c>
      <c r="N17" s="22" t="s">
        <v>4</v>
      </c>
      <c r="O17" s="23"/>
      <c r="P17" s="23"/>
      <c r="Q17" s="24"/>
      <c r="R17" s="24"/>
      <c r="S17" s="25"/>
      <c r="T17" s="9"/>
    </row>
    <row r="18" spans="2:20" ht="18" customHeight="1" x14ac:dyDescent="0.4">
      <c r="B18" s="242"/>
      <c r="C18" s="194" t="s">
        <v>45</v>
      </c>
      <c r="D18" s="171" t="s">
        <v>26</v>
      </c>
      <c r="E18" s="380" t="s">
        <v>199</v>
      </c>
      <c r="F18" s="381"/>
      <c r="G18" s="381"/>
      <c r="H18" s="381"/>
      <c r="I18" s="381"/>
      <c r="J18" s="381"/>
      <c r="K18" s="382"/>
      <c r="L18" s="42" t="str">
        <f>IF(E18="","入力要","")</f>
        <v/>
      </c>
      <c r="M18" s="103" t="s">
        <v>6</v>
      </c>
      <c r="N18" s="22" t="s">
        <v>4</v>
      </c>
      <c r="O18" s="23"/>
      <c r="P18" s="23"/>
      <c r="Q18" s="24"/>
      <c r="R18" s="24"/>
      <c r="S18" s="25"/>
      <c r="T18" s="9"/>
    </row>
    <row r="19" spans="2:20" ht="18" customHeight="1" x14ac:dyDescent="0.4">
      <c r="B19" s="242"/>
      <c r="C19" s="194"/>
      <c r="D19" s="171" t="s">
        <v>27</v>
      </c>
      <c r="E19" s="3" t="s">
        <v>154</v>
      </c>
      <c r="F19" s="26" t="s">
        <v>30</v>
      </c>
      <c r="G19" s="4" t="s">
        <v>156</v>
      </c>
      <c r="H19" s="26" t="s">
        <v>30</v>
      </c>
      <c r="I19" s="4" t="s">
        <v>157</v>
      </c>
      <c r="J19" s="26"/>
      <c r="K19" s="27"/>
      <c r="L19" s="42" t="str">
        <f>IF(OR(E19="",G19="",I19=""),"入力要","")</f>
        <v/>
      </c>
      <c r="M19" s="103" t="s">
        <v>6</v>
      </c>
      <c r="N19" s="22" t="s">
        <v>4</v>
      </c>
      <c r="O19" s="23"/>
      <c r="P19" s="23"/>
      <c r="Q19" s="24"/>
      <c r="R19" s="24"/>
      <c r="S19" s="25"/>
      <c r="T19" s="9"/>
    </row>
    <row r="20" spans="2:20" ht="18" customHeight="1" x14ac:dyDescent="0.4">
      <c r="B20" s="243"/>
      <c r="C20" s="194"/>
      <c r="D20" s="171" t="s">
        <v>28</v>
      </c>
      <c r="E20" s="191" t="s">
        <v>158</v>
      </c>
      <c r="F20" s="192"/>
      <c r="G20" s="192"/>
      <c r="H20" s="192"/>
      <c r="I20" s="192"/>
      <c r="J20" s="192"/>
      <c r="K20" s="193"/>
      <c r="L20" s="42"/>
      <c r="M20" s="103"/>
      <c r="N20" s="22" t="s">
        <v>4</v>
      </c>
      <c r="O20" s="23"/>
      <c r="P20" s="23"/>
      <c r="Q20" s="24"/>
      <c r="R20" s="24"/>
      <c r="S20" s="25"/>
      <c r="T20" s="9"/>
    </row>
    <row r="21" spans="2:20" ht="5.0999999999999996" customHeight="1" x14ac:dyDescent="0.4">
      <c r="C21" s="18"/>
      <c r="D21" s="18"/>
      <c r="E21" s="18"/>
      <c r="F21" s="18"/>
      <c r="G21" s="18"/>
      <c r="H21" s="18"/>
      <c r="I21" s="18"/>
      <c r="J21" s="18"/>
      <c r="K21" s="18"/>
      <c r="L21" s="43"/>
      <c r="M21" s="28"/>
      <c r="N21" s="29"/>
      <c r="O21" s="30"/>
      <c r="P21" s="30"/>
      <c r="Q21" s="9"/>
      <c r="R21" s="9"/>
      <c r="S21" s="31"/>
      <c r="T21" s="9"/>
    </row>
    <row r="22" spans="2:20" ht="18" customHeight="1" x14ac:dyDescent="0.4">
      <c r="B22" s="241" t="s">
        <v>210</v>
      </c>
      <c r="C22" s="194" t="s">
        <v>44</v>
      </c>
      <c r="D22" s="194"/>
      <c r="E22" s="188" t="s">
        <v>159</v>
      </c>
      <c r="F22" s="189"/>
      <c r="G22" s="189"/>
      <c r="H22" s="189"/>
      <c r="I22" s="189"/>
      <c r="J22" s="189"/>
      <c r="K22" s="190"/>
      <c r="L22" s="42" t="str">
        <f>IF(E22="","入力要","")</f>
        <v/>
      </c>
      <c r="M22" s="103" t="s">
        <v>6</v>
      </c>
      <c r="N22" s="22" t="s">
        <v>4</v>
      </c>
      <c r="O22" s="23"/>
      <c r="P22" s="23"/>
      <c r="Q22" s="24"/>
      <c r="R22" s="24"/>
      <c r="S22" s="25"/>
      <c r="T22" s="9"/>
    </row>
    <row r="23" spans="2:20" ht="18" customHeight="1" x14ac:dyDescent="0.4">
      <c r="B23" s="242"/>
      <c r="C23" s="194" t="s">
        <v>47</v>
      </c>
      <c r="D23" s="194"/>
      <c r="E23" s="380" t="s">
        <v>160</v>
      </c>
      <c r="F23" s="381"/>
      <c r="G23" s="381"/>
      <c r="H23" s="381"/>
      <c r="I23" s="381"/>
      <c r="J23" s="381"/>
      <c r="K23" s="382"/>
      <c r="L23" s="42" t="str">
        <f>IF(E23="","入力要","")</f>
        <v/>
      </c>
      <c r="M23" s="103" t="s">
        <v>6</v>
      </c>
      <c r="N23" s="22" t="s">
        <v>4</v>
      </c>
      <c r="O23" s="23"/>
      <c r="P23" s="23"/>
      <c r="Q23" s="24"/>
      <c r="R23" s="24"/>
      <c r="S23" s="25"/>
      <c r="T23" s="9"/>
    </row>
    <row r="24" spans="2:20" ht="18" customHeight="1" x14ac:dyDescent="0.4">
      <c r="B24" s="242"/>
      <c r="C24" s="194" t="s">
        <v>10</v>
      </c>
      <c r="D24" s="194"/>
      <c r="E24" s="380" t="s">
        <v>161</v>
      </c>
      <c r="F24" s="381"/>
      <c r="G24" s="381"/>
      <c r="H24" s="381"/>
      <c r="I24" s="381"/>
      <c r="J24" s="381"/>
      <c r="K24" s="382"/>
      <c r="L24" s="42" t="str">
        <f>IF(E24="","入力要","")</f>
        <v/>
      </c>
      <c r="M24" s="103" t="s">
        <v>6</v>
      </c>
      <c r="N24" s="22" t="s">
        <v>4</v>
      </c>
      <c r="O24" s="23"/>
      <c r="P24" s="23"/>
      <c r="Q24" s="24"/>
      <c r="R24" s="24"/>
      <c r="S24" s="25"/>
      <c r="T24" s="9"/>
    </row>
    <row r="25" spans="2:20" ht="18" customHeight="1" x14ac:dyDescent="0.4">
      <c r="B25" s="242"/>
      <c r="C25" s="194" t="s">
        <v>45</v>
      </c>
      <c r="D25" s="171" t="s">
        <v>26</v>
      </c>
      <c r="E25" s="380" t="s">
        <v>162</v>
      </c>
      <c r="F25" s="381"/>
      <c r="G25" s="381"/>
      <c r="H25" s="381"/>
      <c r="I25" s="381"/>
      <c r="J25" s="381"/>
      <c r="K25" s="382"/>
      <c r="L25" s="42" t="str">
        <f>IF(E25="","入力要","")</f>
        <v/>
      </c>
      <c r="M25" s="103" t="s">
        <v>6</v>
      </c>
      <c r="N25" s="22" t="s">
        <v>4</v>
      </c>
      <c r="O25" s="23"/>
      <c r="P25" s="23"/>
      <c r="Q25" s="24"/>
      <c r="R25" s="24"/>
      <c r="S25" s="25"/>
      <c r="T25" s="9"/>
    </row>
    <row r="26" spans="2:20" ht="18" customHeight="1" x14ac:dyDescent="0.4">
      <c r="B26" s="242"/>
      <c r="C26" s="194"/>
      <c r="D26" s="171" t="s">
        <v>27</v>
      </c>
      <c r="E26" s="3" t="s">
        <v>163</v>
      </c>
      <c r="F26" s="26" t="s">
        <v>30</v>
      </c>
      <c r="G26" s="4" t="s">
        <v>164</v>
      </c>
      <c r="H26" s="26" t="s">
        <v>30</v>
      </c>
      <c r="I26" s="4" t="s">
        <v>155</v>
      </c>
      <c r="J26" s="26"/>
      <c r="K26" s="27"/>
      <c r="L26" s="42" t="str">
        <f>IF(OR(E26="",G26="",I26=""),"入力要","")</f>
        <v/>
      </c>
      <c r="M26" s="103" t="s">
        <v>6</v>
      </c>
      <c r="N26" s="22" t="s">
        <v>4</v>
      </c>
      <c r="O26" s="23"/>
      <c r="P26" s="23"/>
      <c r="Q26" s="24"/>
      <c r="R26" s="24"/>
      <c r="S26" s="25"/>
      <c r="T26" s="9"/>
    </row>
    <row r="27" spans="2:20" ht="18" customHeight="1" x14ac:dyDescent="0.4">
      <c r="B27" s="242"/>
      <c r="C27" s="194"/>
      <c r="D27" s="171" t="s">
        <v>28</v>
      </c>
      <c r="E27" s="195" t="s">
        <v>165</v>
      </c>
      <c r="F27" s="195"/>
      <c r="G27" s="195"/>
      <c r="H27" s="195"/>
      <c r="I27" s="195"/>
      <c r="J27" s="195"/>
      <c r="K27" s="195"/>
      <c r="L27" s="42" t="str">
        <f>IF(E27="","入力要","")</f>
        <v/>
      </c>
      <c r="M27" s="103" t="s">
        <v>6</v>
      </c>
      <c r="N27" s="22" t="s">
        <v>4</v>
      </c>
      <c r="O27" s="23"/>
      <c r="P27" s="23"/>
      <c r="Q27" s="24"/>
      <c r="R27" s="24"/>
      <c r="S27" s="25"/>
      <c r="T27" s="9"/>
    </row>
    <row r="28" spans="2:20" ht="18" customHeight="1" x14ac:dyDescent="0.4">
      <c r="B28" s="242"/>
      <c r="C28" s="184" t="s">
        <v>29</v>
      </c>
      <c r="D28" s="174" t="s">
        <v>7</v>
      </c>
      <c r="E28" s="90" t="s">
        <v>166</v>
      </c>
      <c r="F28" s="32" t="s">
        <v>12</v>
      </c>
      <c r="G28" s="91" t="s">
        <v>167</v>
      </c>
      <c r="H28" s="33"/>
      <c r="I28" s="33"/>
      <c r="J28" s="33"/>
      <c r="K28" s="34"/>
      <c r="L28" s="44" t="str">
        <f>IF(OR(E28="",G28=""),"入力要","")</f>
        <v/>
      </c>
      <c r="M28" s="103" t="s">
        <v>6</v>
      </c>
      <c r="N28" s="22" t="s">
        <v>4</v>
      </c>
      <c r="O28" s="23"/>
      <c r="P28" s="23"/>
      <c r="Q28" s="24"/>
      <c r="R28" s="24"/>
      <c r="S28" s="25"/>
      <c r="T28" s="9"/>
    </row>
    <row r="29" spans="2:20" ht="36" customHeight="1" x14ac:dyDescent="0.4">
      <c r="B29" s="242"/>
      <c r="C29" s="185"/>
      <c r="D29" s="35" t="s">
        <v>8</v>
      </c>
      <c r="E29" s="183" t="s">
        <v>168</v>
      </c>
      <c r="F29" s="183"/>
      <c r="G29" s="183"/>
      <c r="H29" s="183"/>
      <c r="I29" s="183"/>
      <c r="J29" s="183"/>
      <c r="K29" s="183"/>
      <c r="L29" s="44" t="str">
        <f>IF(E29="","入力要","")</f>
        <v/>
      </c>
      <c r="M29" s="103" t="s">
        <v>6</v>
      </c>
      <c r="N29" s="22" t="s">
        <v>4</v>
      </c>
      <c r="O29" s="23"/>
      <c r="P29" s="23"/>
      <c r="Q29" s="24"/>
      <c r="R29" s="24"/>
      <c r="S29" s="25"/>
      <c r="T29" s="9"/>
    </row>
    <row r="30" spans="2:20" ht="36" customHeight="1" x14ac:dyDescent="0.4">
      <c r="B30" s="242"/>
      <c r="C30" s="185"/>
      <c r="D30" s="172" t="s">
        <v>190</v>
      </c>
      <c r="E30" s="249" t="s">
        <v>191</v>
      </c>
      <c r="F30" s="250"/>
      <c r="G30" s="250"/>
      <c r="H30" s="250"/>
      <c r="I30" s="250"/>
      <c r="J30" s="250"/>
      <c r="K30" s="251"/>
      <c r="L30" s="44"/>
      <c r="M30" s="103"/>
      <c r="N30" s="22" t="s">
        <v>4</v>
      </c>
      <c r="O30" s="23"/>
      <c r="P30" s="23"/>
      <c r="Q30" s="24"/>
      <c r="R30" s="24"/>
      <c r="S30" s="25"/>
      <c r="T30" s="9"/>
    </row>
    <row r="31" spans="2:20" ht="18" customHeight="1" x14ac:dyDescent="0.4">
      <c r="B31" s="242"/>
      <c r="C31" s="186"/>
      <c r="D31" s="173" t="s">
        <v>27</v>
      </c>
      <c r="E31" s="5" t="s">
        <v>169</v>
      </c>
      <c r="F31" s="36" t="s">
        <v>30</v>
      </c>
      <c r="G31" s="6" t="s">
        <v>170</v>
      </c>
      <c r="H31" s="36" t="s">
        <v>30</v>
      </c>
      <c r="I31" s="6" t="s">
        <v>171</v>
      </c>
      <c r="J31" s="36"/>
      <c r="K31" s="37"/>
      <c r="L31" s="44" t="str">
        <f>IF(OR(E31="",G31="",I31=""),"入力要","")</f>
        <v/>
      </c>
      <c r="M31" s="103" t="s">
        <v>6</v>
      </c>
      <c r="N31" s="22" t="s">
        <v>4</v>
      </c>
      <c r="O31" s="23"/>
      <c r="P31" s="23"/>
      <c r="Q31" s="24"/>
      <c r="R31" s="24"/>
      <c r="S31" s="25"/>
      <c r="T31" s="9"/>
    </row>
    <row r="32" spans="2:20" ht="18" customHeight="1" x14ac:dyDescent="0.4">
      <c r="B32" s="242"/>
      <c r="C32" s="240" t="s">
        <v>49</v>
      </c>
      <c r="D32" s="38" t="s">
        <v>50</v>
      </c>
      <c r="E32" s="231">
        <v>1234567890</v>
      </c>
      <c r="F32" s="232"/>
      <c r="G32" s="232"/>
      <c r="H32" s="232"/>
      <c r="I32" s="232"/>
      <c r="J32" s="232"/>
      <c r="K32" s="233"/>
      <c r="L32" s="45"/>
      <c r="M32" s="103"/>
      <c r="N32" s="22" t="s">
        <v>185</v>
      </c>
      <c r="O32" s="23"/>
      <c r="P32" s="23"/>
      <c r="Q32" s="24"/>
      <c r="R32" s="24"/>
      <c r="S32" s="25"/>
      <c r="T32" s="9"/>
    </row>
    <row r="33" spans="2:35" ht="18" customHeight="1" x14ac:dyDescent="0.4">
      <c r="B33" s="242"/>
      <c r="C33" s="186"/>
      <c r="D33" s="173" t="s">
        <v>51</v>
      </c>
      <c r="E33" s="222"/>
      <c r="F33" s="223"/>
      <c r="G33" s="223"/>
      <c r="H33" s="223"/>
      <c r="I33" s="223"/>
      <c r="J33" s="223"/>
      <c r="K33" s="224"/>
      <c r="L33" s="46"/>
      <c r="M33" s="103"/>
      <c r="N33" s="22" t="s">
        <v>186</v>
      </c>
      <c r="O33" s="23"/>
      <c r="P33" s="23"/>
      <c r="Q33" s="24"/>
      <c r="R33" s="24"/>
      <c r="S33" s="25"/>
      <c r="T33" s="9"/>
    </row>
    <row r="34" spans="2:35" ht="18" customHeight="1" x14ac:dyDescent="0.4">
      <c r="B34" s="242"/>
      <c r="C34" s="225" t="s">
        <v>25</v>
      </c>
      <c r="D34" s="226"/>
      <c r="E34" s="219" t="s">
        <v>202</v>
      </c>
      <c r="F34" s="220"/>
      <c r="G34" s="220"/>
      <c r="H34" s="220"/>
      <c r="I34" s="220"/>
      <c r="J34" s="220"/>
      <c r="K34" s="221"/>
      <c r="L34" s="42" t="str">
        <f>IF(E34="","入力要","")</f>
        <v/>
      </c>
      <c r="M34" s="103" t="s">
        <v>6</v>
      </c>
      <c r="N34" s="22" t="s">
        <v>187</v>
      </c>
      <c r="O34" s="23"/>
      <c r="P34" s="23"/>
      <c r="Q34" s="24"/>
      <c r="R34" s="24"/>
      <c r="S34" s="25"/>
      <c r="T34" s="9"/>
    </row>
    <row r="35" spans="2:35" ht="18" customHeight="1" x14ac:dyDescent="0.4">
      <c r="B35" s="242"/>
      <c r="C35" s="225" t="s">
        <v>0</v>
      </c>
      <c r="D35" s="226"/>
      <c r="E35" s="227" t="s">
        <v>172</v>
      </c>
      <c r="F35" s="228"/>
      <c r="G35" s="228"/>
      <c r="H35" s="228"/>
      <c r="I35" s="228"/>
      <c r="J35" s="228"/>
      <c r="K35" s="229"/>
      <c r="L35" s="42" t="str">
        <f>IF(E35="","入力要","")</f>
        <v/>
      </c>
      <c r="M35" s="103" t="s">
        <v>6</v>
      </c>
      <c r="N35" s="22" t="s">
        <v>52</v>
      </c>
      <c r="O35" s="23"/>
      <c r="P35" s="23"/>
      <c r="Q35" s="24"/>
      <c r="R35" s="24"/>
      <c r="S35" s="25"/>
      <c r="T35" s="9"/>
    </row>
    <row r="36" spans="2:35" ht="18" customHeight="1" x14ac:dyDescent="0.4">
      <c r="B36" s="242"/>
      <c r="C36" s="225" t="s">
        <v>149</v>
      </c>
      <c r="D36" s="226"/>
      <c r="E36" s="1">
        <v>2025</v>
      </c>
      <c r="F36" s="19" t="s">
        <v>34</v>
      </c>
      <c r="G36" s="2">
        <v>4</v>
      </c>
      <c r="H36" s="19" t="s">
        <v>33</v>
      </c>
      <c r="I36" s="2">
        <v>1</v>
      </c>
      <c r="J36" s="19" t="s">
        <v>32</v>
      </c>
      <c r="K36" s="20"/>
      <c r="L36" s="44" t="str">
        <f>IF(OR(E36="",G36="",I36=""),"入力要","")</f>
        <v/>
      </c>
      <c r="M36" s="103" t="s">
        <v>6</v>
      </c>
      <c r="N36" s="22" t="s">
        <v>57</v>
      </c>
      <c r="O36" s="23"/>
      <c r="P36" s="23"/>
      <c r="Q36" s="24"/>
      <c r="R36" s="24"/>
      <c r="S36" s="25"/>
      <c r="T36" s="9"/>
      <c r="U36" s="9"/>
      <c r="V36" s="9"/>
      <c r="W36" s="9"/>
      <c r="X36" s="9"/>
      <c r="Y36" s="9"/>
      <c r="Z36" s="9"/>
      <c r="AA36" s="9"/>
      <c r="AB36" s="9"/>
      <c r="AC36" s="9"/>
      <c r="AD36" s="9"/>
      <c r="AE36" s="9"/>
      <c r="AF36" s="9"/>
      <c r="AG36" s="9"/>
      <c r="AH36" s="9"/>
    </row>
    <row r="37" spans="2:35" ht="18" customHeight="1" x14ac:dyDescent="0.4">
      <c r="B37" s="242"/>
      <c r="C37" s="194" t="s">
        <v>5</v>
      </c>
      <c r="D37" s="194"/>
      <c r="E37" s="227" t="s">
        <v>173</v>
      </c>
      <c r="F37" s="228"/>
      <c r="G37" s="228"/>
      <c r="H37" s="228"/>
      <c r="I37" s="228"/>
      <c r="J37" s="228"/>
      <c r="K37" s="229"/>
      <c r="L37" s="42" t="str">
        <f>IF(E37="","入力要","")</f>
        <v/>
      </c>
      <c r="M37" s="103" t="s">
        <v>6</v>
      </c>
      <c r="N37" s="22" t="s">
        <v>53</v>
      </c>
      <c r="O37" s="23"/>
      <c r="P37" s="23"/>
      <c r="Q37" s="24"/>
      <c r="R37" s="24"/>
      <c r="S37" s="25"/>
      <c r="T37" s="9"/>
      <c r="U37" s="9"/>
      <c r="V37" s="9"/>
      <c r="W37" s="9"/>
      <c r="X37" s="9"/>
      <c r="Y37" s="9"/>
      <c r="Z37" s="9"/>
      <c r="AA37" s="9"/>
      <c r="AB37" s="9"/>
      <c r="AC37" s="9"/>
      <c r="AD37" s="9"/>
      <c r="AE37" s="9"/>
      <c r="AF37" s="9"/>
      <c r="AG37" s="9"/>
      <c r="AH37" s="9"/>
    </row>
    <row r="38" spans="2:35" ht="18" customHeight="1" x14ac:dyDescent="0.4">
      <c r="B38" s="242"/>
      <c r="C38" s="240" t="s">
        <v>42</v>
      </c>
      <c r="D38" s="171" t="s">
        <v>43</v>
      </c>
      <c r="E38" s="227" t="s">
        <v>174</v>
      </c>
      <c r="F38" s="228"/>
      <c r="G38" s="228"/>
      <c r="H38" s="228"/>
      <c r="I38" s="228"/>
      <c r="J38" s="228"/>
      <c r="K38" s="229"/>
      <c r="L38" s="42" t="str">
        <f>IF(E38="","入力要","")</f>
        <v/>
      </c>
      <c r="M38" s="103" t="s">
        <v>6</v>
      </c>
      <c r="N38" s="22" t="s">
        <v>53</v>
      </c>
      <c r="O38" s="23"/>
      <c r="P38" s="23"/>
      <c r="Q38" s="24"/>
      <c r="R38" s="24"/>
      <c r="S38" s="25"/>
      <c r="T38" s="9"/>
    </row>
    <row r="39" spans="2:35" ht="18" customHeight="1" x14ac:dyDescent="0.4">
      <c r="B39" s="242"/>
      <c r="C39" s="247"/>
      <c r="D39" s="171" t="s">
        <v>7</v>
      </c>
      <c r="E39" s="3" t="s">
        <v>178</v>
      </c>
      <c r="F39" s="39" t="s">
        <v>12</v>
      </c>
      <c r="G39" s="4" t="s">
        <v>179</v>
      </c>
      <c r="H39" s="40"/>
      <c r="I39" s="40"/>
      <c r="J39" s="40"/>
      <c r="K39" s="41"/>
      <c r="L39" s="175" t="str">
        <f>IF(AND(E39="",M39="〇"),"入力要","")</f>
        <v/>
      </c>
      <c r="M39" s="176" t="str">
        <f>IF(E38="その他住所","〇","")</f>
        <v>〇</v>
      </c>
      <c r="N39" s="206" t="s">
        <v>60</v>
      </c>
      <c r="O39" s="207"/>
      <c r="P39" s="207"/>
      <c r="Q39" s="207"/>
      <c r="R39" s="207"/>
      <c r="S39" s="208"/>
      <c r="T39" s="9"/>
    </row>
    <row r="40" spans="2:35" ht="18" customHeight="1" x14ac:dyDescent="0.4">
      <c r="B40" s="242"/>
      <c r="C40" s="247"/>
      <c r="D40" s="35" t="s">
        <v>8</v>
      </c>
      <c r="E40" s="249" t="s">
        <v>180</v>
      </c>
      <c r="F40" s="250"/>
      <c r="G40" s="250"/>
      <c r="H40" s="250"/>
      <c r="I40" s="250"/>
      <c r="J40" s="250"/>
      <c r="K40" s="251"/>
      <c r="L40" s="177" t="str">
        <f>IF(AND(E40="",M40="〇"),"入力要","")</f>
        <v/>
      </c>
      <c r="M40" s="178" t="str">
        <f>IF(E38="その他住所","〇","")</f>
        <v>〇</v>
      </c>
      <c r="N40" s="209"/>
      <c r="O40" s="210"/>
      <c r="P40" s="210"/>
      <c r="Q40" s="210"/>
      <c r="R40" s="210"/>
      <c r="S40" s="211"/>
      <c r="T40" s="9"/>
    </row>
    <row r="41" spans="2:35" ht="18" customHeight="1" x14ac:dyDescent="0.4">
      <c r="B41" s="242"/>
      <c r="C41" s="247"/>
      <c r="D41" s="172" t="s">
        <v>190</v>
      </c>
      <c r="E41" s="249" t="s">
        <v>191</v>
      </c>
      <c r="F41" s="250"/>
      <c r="G41" s="250"/>
      <c r="H41" s="250"/>
      <c r="I41" s="250"/>
      <c r="J41" s="250"/>
      <c r="K41" s="251"/>
      <c r="L41" s="177"/>
      <c r="M41" s="178"/>
      <c r="N41" s="209"/>
      <c r="O41" s="210"/>
      <c r="P41" s="210"/>
      <c r="Q41" s="210"/>
      <c r="R41" s="210"/>
      <c r="S41" s="211"/>
      <c r="T41" s="9"/>
    </row>
    <row r="42" spans="2:35" ht="18" customHeight="1" x14ac:dyDescent="0.4">
      <c r="B42" s="243"/>
      <c r="C42" s="248"/>
      <c r="D42" s="171" t="s">
        <v>27</v>
      </c>
      <c r="E42" s="3" t="s">
        <v>170</v>
      </c>
      <c r="F42" s="26" t="s">
        <v>30</v>
      </c>
      <c r="G42" s="4" t="s">
        <v>181</v>
      </c>
      <c r="H42" s="26" t="s">
        <v>30</v>
      </c>
      <c r="I42" s="4" t="s">
        <v>182</v>
      </c>
      <c r="J42" s="26"/>
      <c r="K42" s="27"/>
      <c r="L42" s="47"/>
      <c r="M42" s="179"/>
      <c r="N42" s="212"/>
      <c r="O42" s="213"/>
      <c r="P42" s="213"/>
      <c r="Q42" s="213"/>
      <c r="R42" s="213"/>
      <c r="S42" s="214"/>
      <c r="T42" s="9"/>
    </row>
    <row r="43" spans="2:35" x14ac:dyDescent="0.4">
      <c r="P43" s="18"/>
      <c r="Q43" s="112"/>
    </row>
    <row r="44" spans="2:35" ht="31.5" customHeight="1" x14ac:dyDescent="0.4">
      <c r="E44" s="230" t="str">
        <f>IF(OR(L13="入力要",L15="入力要",L16="入力要",L17="入力要",L18="入力要",L19="入力要",L22="入力要",L23="入力要",L24="入力要",L25="入力要",L26="入力要",L27="入力要",L28="入力要",L29="入力要",L31="入力要",L35="入力要",L36="入力要",L37="入力要",L38="入力要",L39="入力要",L40="入力要",L34="入力要"),"未入力の項目があります。確認してください。","")</f>
        <v/>
      </c>
      <c r="F44" s="230"/>
      <c r="G44" s="230"/>
      <c r="H44" s="230"/>
      <c r="I44" s="230"/>
      <c r="J44" s="230"/>
      <c r="K44" s="230"/>
      <c r="L44" s="77"/>
      <c r="M44" s="77"/>
      <c r="P44" s="18"/>
      <c r="Q44" s="112"/>
    </row>
    <row r="45" spans="2:35" ht="20.100000000000001" customHeight="1" x14ac:dyDescent="0.4">
      <c r="E45" s="134"/>
      <c r="F45" s="134"/>
      <c r="G45" s="134"/>
      <c r="H45" s="134"/>
      <c r="I45" s="134"/>
      <c r="J45" s="134"/>
      <c r="K45" s="134"/>
      <c r="L45" s="77"/>
      <c r="M45" s="77"/>
      <c r="P45" s="18"/>
      <c r="Q45" s="112"/>
    </row>
    <row r="46" spans="2:35" ht="20.100000000000001" customHeight="1" thickBot="1" x14ac:dyDescent="0.45">
      <c r="B46" s="135"/>
      <c r="C46" s="135"/>
      <c r="D46" s="135"/>
      <c r="E46" s="135"/>
      <c r="F46" s="135"/>
      <c r="G46" s="135"/>
      <c r="H46" s="135"/>
      <c r="I46" s="135"/>
      <c r="J46" s="135"/>
      <c r="K46" s="135"/>
      <c r="L46" s="136"/>
      <c r="M46" s="136"/>
      <c r="N46" s="136"/>
      <c r="O46" s="136"/>
      <c r="P46" s="136"/>
      <c r="Q46" s="136"/>
      <c r="R46" s="135"/>
      <c r="S46" s="135"/>
      <c r="T46" s="135"/>
      <c r="U46" s="9"/>
    </row>
    <row r="47" spans="2:35" s="9" customFormat="1" ht="32.25" customHeight="1" x14ac:dyDescent="0.4">
      <c r="C47" s="10" t="s">
        <v>58</v>
      </c>
      <c r="E47" s="77"/>
      <c r="F47" s="77"/>
      <c r="G47" s="77"/>
      <c r="H47" s="77"/>
      <c r="I47" s="77"/>
      <c r="J47" s="77"/>
      <c r="K47" s="77"/>
      <c r="L47" s="14"/>
      <c r="M47" s="14"/>
      <c r="N47" s="14"/>
      <c r="O47" s="14"/>
      <c r="P47" s="14"/>
      <c r="Q47" s="14"/>
      <c r="R47" s="14"/>
      <c r="S47" s="14"/>
      <c r="AI47" s="117"/>
    </row>
    <row r="48" spans="2:35" s="9" customFormat="1" ht="15" customHeight="1" x14ac:dyDescent="0.4">
      <c r="C48" s="78" t="s">
        <v>139</v>
      </c>
      <c r="D48" s="80"/>
      <c r="E48" s="77"/>
      <c r="F48" s="77"/>
      <c r="G48" s="77"/>
      <c r="H48" s="77"/>
      <c r="I48" s="77"/>
      <c r="J48" s="77"/>
      <c r="K48" s="77"/>
      <c r="L48" s="14"/>
      <c r="M48" s="14"/>
      <c r="N48" s="14"/>
      <c r="O48" s="14"/>
      <c r="P48" s="14"/>
      <c r="Q48" s="14"/>
      <c r="R48" s="14"/>
      <c r="S48" s="14"/>
      <c r="AI48" s="117"/>
    </row>
    <row r="49" spans="3:35" s="9" customFormat="1" ht="12" customHeight="1" x14ac:dyDescent="0.4">
      <c r="C49" s="10"/>
      <c r="E49" s="12"/>
      <c r="F49" s="12"/>
      <c r="G49" s="12"/>
      <c r="H49" s="12"/>
      <c r="I49" s="12"/>
      <c r="J49" s="12"/>
      <c r="K49" s="12"/>
      <c r="L49" s="14"/>
      <c r="M49" s="14"/>
      <c r="N49" s="14"/>
      <c r="O49" s="14"/>
      <c r="P49" s="14"/>
      <c r="Q49" s="14"/>
      <c r="R49" s="14"/>
      <c r="S49" s="14"/>
      <c r="AI49" s="117"/>
    </row>
    <row r="50" spans="3:35" ht="28.5" customHeight="1" x14ac:dyDescent="0.4">
      <c r="C50" s="234" t="s">
        <v>61</v>
      </c>
      <c r="D50" s="235"/>
      <c r="E50" s="236"/>
      <c r="F50" s="237"/>
      <c r="G50" s="238" t="s">
        <v>184</v>
      </c>
      <c r="H50" s="239"/>
      <c r="I50" s="239"/>
      <c r="J50" s="239"/>
      <c r="K50" s="239"/>
      <c r="L50" s="239"/>
      <c r="M50" s="239"/>
      <c r="N50" s="239"/>
      <c r="O50" s="239"/>
      <c r="P50" s="239"/>
      <c r="Q50" s="112"/>
    </row>
    <row r="51" spans="3:35" x14ac:dyDescent="0.4">
      <c r="P51" s="18"/>
      <c r="Q51" s="112"/>
    </row>
    <row r="52" spans="3:35" x14ac:dyDescent="0.4">
      <c r="P52" s="18"/>
      <c r="Q52" s="112"/>
    </row>
    <row r="53" spans="3:35" x14ac:dyDescent="0.4">
      <c r="P53" s="18"/>
      <c r="Q53" s="112"/>
    </row>
    <row r="54" spans="3:35" x14ac:dyDescent="0.4">
      <c r="P54" s="18"/>
      <c r="Q54" s="112"/>
    </row>
    <row r="55" spans="3:35" x14ac:dyDescent="0.4">
      <c r="P55" s="18"/>
      <c r="Q55" s="112"/>
    </row>
    <row r="56" spans="3:35" x14ac:dyDescent="0.4">
      <c r="P56" s="18"/>
      <c r="Q56" s="112"/>
    </row>
    <row r="57" spans="3:35" x14ac:dyDescent="0.4">
      <c r="P57" s="18"/>
      <c r="Q57" s="112"/>
    </row>
    <row r="58" spans="3:35" x14ac:dyDescent="0.4">
      <c r="P58" s="18"/>
      <c r="Q58" s="112"/>
    </row>
    <row r="59" spans="3:35" x14ac:dyDescent="0.4">
      <c r="P59" s="18"/>
      <c r="Q59" s="112"/>
    </row>
    <row r="60" spans="3:35" x14ac:dyDescent="0.4">
      <c r="P60" s="18"/>
      <c r="Q60" s="112"/>
    </row>
    <row r="61" spans="3:35" x14ac:dyDescent="0.4">
      <c r="P61" s="18"/>
      <c r="Q61" s="112"/>
    </row>
    <row r="62" spans="3:35" x14ac:dyDescent="0.4">
      <c r="P62" s="18"/>
      <c r="Q62" s="112"/>
    </row>
    <row r="63" spans="3:35" x14ac:dyDescent="0.4">
      <c r="P63" s="18"/>
      <c r="Q63" s="112"/>
    </row>
    <row r="64" spans="3:35" x14ac:dyDescent="0.4">
      <c r="P64" s="18"/>
      <c r="Q64" s="112"/>
    </row>
    <row r="65" spans="16:17" x14ac:dyDescent="0.4">
      <c r="P65" s="18"/>
      <c r="Q65" s="112"/>
    </row>
    <row r="66" spans="16:17" x14ac:dyDescent="0.4">
      <c r="P66" s="18"/>
      <c r="Q66" s="112"/>
    </row>
    <row r="67" spans="16:17" x14ac:dyDescent="0.4">
      <c r="P67" s="18"/>
      <c r="Q67" s="112"/>
    </row>
    <row r="68" spans="16:17" x14ac:dyDescent="0.4">
      <c r="P68" s="18"/>
      <c r="Q68" s="112"/>
    </row>
    <row r="69" spans="16:17" x14ac:dyDescent="0.4">
      <c r="P69" s="18"/>
      <c r="Q69" s="112"/>
    </row>
    <row r="70" spans="16:17" x14ac:dyDescent="0.4">
      <c r="P70" s="18"/>
      <c r="Q70" s="112"/>
    </row>
    <row r="71" spans="16:17" x14ac:dyDescent="0.4">
      <c r="P71" s="18"/>
      <c r="Q71" s="112"/>
    </row>
    <row r="72" spans="16:17" x14ac:dyDescent="0.4">
      <c r="P72" s="18"/>
      <c r="Q72" s="112"/>
    </row>
  </sheetData>
  <sheetProtection algorithmName="SHA-512" hashValue="Vz/Ci3Cd8dmXCXfKAN5UPRU0rzC2ELy3CzenbA2sNXP8FXWTifRfZVGuVN/ILNNtT1Yh7jLWLjMjrLgNyuSk4g==" saltValue="i4hQNKaXjl31hLNSAg6fDQ==" spinCount="100000" sheet="1" objects="1" scenarios="1"/>
  <mergeCells count="51">
    <mergeCell ref="C50:D50"/>
    <mergeCell ref="E50:F50"/>
    <mergeCell ref="G50:P50"/>
    <mergeCell ref="C36:D36"/>
    <mergeCell ref="C37:D37"/>
    <mergeCell ref="E37:K37"/>
    <mergeCell ref="C38:C42"/>
    <mergeCell ref="E38:K38"/>
    <mergeCell ref="N39:S42"/>
    <mergeCell ref="E40:K40"/>
    <mergeCell ref="E41:K41"/>
    <mergeCell ref="E32:K32"/>
    <mergeCell ref="E33:K33"/>
    <mergeCell ref="C34:D34"/>
    <mergeCell ref="E34:K34"/>
    <mergeCell ref="E44:K44"/>
    <mergeCell ref="B22:B42"/>
    <mergeCell ref="C22:D22"/>
    <mergeCell ref="E22:K22"/>
    <mergeCell ref="C23:D23"/>
    <mergeCell ref="E23:K23"/>
    <mergeCell ref="C24:D24"/>
    <mergeCell ref="E24:K24"/>
    <mergeCell ref="C35:D35"/>
    <mergeCell ref="E35:K35"/>
    <mergeCell ref="C25:C27"/>
    <mergeCell ref="E25:K25"/>
    <mergeCell ref="E27:K27"/>
    <mergeCell ref="C28:C31"/>
    <mergeCell ref="E29:K29"/>
    <mergeCell ref="E30:K30"/>
    <mergeCell ref="C32:C33"/>
    <mergeCell ref="L12:M12"/>
    <mergeCell ref="N12:S12"/>
    <mergeCell ref="C13:D13"/>
    <mergeCell ref="B15:B20"/>
    <mergeCell ref="C15:D15"/>
    <mergeCell ref="E15:K15"/>
    <mergeCell ref="C16:D16"/>
    <mergeCell ref="E16:K16"/>
    <mergeCell ref="C17:D17"/>
    <mergeCell ref="E17:K17"/>
    <mergeCell ref="C18:C20"/>
    <mergeCell ref="E18:K18"/>
    <mergeCell ref="E20:K20"/>
    <mergeCell ref="I10:J10"/>
    <mergeCell ref="AI1:AI2"/>
    <mergeCell ref="C3:L3"/>
    <mergeCell ref="M3:O4"/>
    <mergeCell ref="C4:L4"/>
    <mergeCell ref="E8:K8"/>
  </mergeCells>
  <phoneticPr fontId="1"/>
  <conditionalFormatting sqref="C12:S21 C28:S29 C30:E30 L30:S30 C42:S42 C41 L41:S41 C31:S40">
    <cfRule type="expression" dxfId="12" priority="9">
      <formula>$AI$3=FALSE</formula>
    </cfRule>
    <cfRule type="expression" dxfId="11" priority="13">
      <formula>$AI$3=FALSE</formula>
    </cfRule>
  </conditionalFormatting>
  <conditionalFormatting sqref="E8">
    <cfRule type="expression" dxfId="10" priority="12">
      <formula>$E$8="未入力の項目があります。確認してください。"</formula>
    </cfRule>
  </conditionalFormatting>
  <conditionalFormatting sqref="L12:M21 L28:M42">
    <cfRule type="expression" dxfId="9" priority="11">
      <formula>$AI$3=TRUE</formula>
    </cfRule>
  </conditionalFormatting>
  <conditionalFormatting sqref="E8">
    <cfRule type="expression" dxfId="8" priority="10">
      <formula>$AI$3=FALSE</formula>
    </cfRule>
  </conditionalFormatting>
  <conditionalFormatting sqref="E44">
    <cfRule type="expression" dxfId="7" priority="8">
      <formula>$E$8="未入力の項目があります。確認してください。"</formula>
    </cfRule>
  </conditionalFormatting>
  <conditionalFormatting sqref="E44">
    <cfRule type="expression" dxfId="6" priority="7">
      <formula>$AI$3=FALSE</formula>
    </cfRule>
  </conditionalFormatting>
  <conditionalFormatting sqref="C50:S50">
    <cfRule type="expression" dxfId="5" priority="6">
      <formula>NOT($D$48="eigyo")</formula>
    </cfRule>
  </conditionalFormatting>
  <conditionalFormatting sqref="C22:S27">
    <cfRule type="expression" dxfId="4" priority="3">
      <formula>$AI$3=FALSE</formula>
    </cfRule>
    <cfRule type="expression" dxfId="3" priority="5">
      <formula>$AI$3=FALSE</formula>
    </cfRule>
  </conditionalFormatting>
  <conditionalFormatting sqref="L22:M27">
    <cfRule type="expression" dxfId="2" priority="4">
      <formula>$AI$3=TRUE</formula>
    </cfRule>
  </conditionalFormatting>
  <conditionalFormatting sqref="D41:E41">
    <cfRule type="expression" dxfId="1" priority="1">
      <formula>$AI$3=FALSE</formula>
    </cfRule>
    <cfRule type="expression" dxfId="0" priority="2">
      <formula>$AI$3=FALSE</formula>
    </cfRule>
  </conditionalFormatting>
  <dataValidations disablePrompts="1" count="6">
    <dataValidation type="list" allowBlank="1" showInputMessage="1" showErrorMessage="1" sqref="E38:K38" xr:uid="{C43ADD05-6AB3-4930-A397-6D105D2425D4}">
      <formula1>"新名義人住所と同じ,需要場所と同じ,変更なし,その他住所"</formula1>
    </dataValidation>
    <dataValidation type="list" allowBlank="1" showInputMessage="1" showErrorMessage="1" sqref="E37:K37" xr:uid="{8234F565-4EF3-4F23-99A3-A5645C541D15}">
      <formula1>"口座振替,金融機関への振込,変更なし,"</formula1>
    </dataValidation>
    <dataValidation type="textLength" operator="equal" allowBlank="1" showInputMessage="1" showErrorMessage="1" error="22桁の供給地点特定番号を、ハイフンなしで入力してください。" sqref="E34:K34" xr:uid="{747D7B83-9B6B-4956-B979-4AD3DBAF0AC3}">
      <formula1>22</formula1>
    </dataValidation>
    <dataValidation type="textLength" operator="equal" allowBlank="1" showInputMessage="1" showErrorMessage="1" error="13桁のお客さま番号を、ハイフンなしで入力してください。" sqref="E33:K33" xr:uid="{CBAA6EA9-7DCE-4576-82C4-6B8632633892}">
      <formula1>13</formula1>
    </dataValidation>
    <dataValidation type="textLength" operator="equal" allowBlank="1" showInputMessage="1" showErrorMessage="1" error="10桁の契約番号を、ハイフンなしで入力してください。" sqref="E32:K32" xr:uid="{E61B6BA9-754B-47EA-99FC-CBF9CED90034}">
      <formula1>10</formula1>
    </dataValidation>
    <dataValidation type="list" allowBlank="1" showInputMessage="1" showErrorMessage="1" errorTitle="入力エラー" error="プルダウンから選択してください。" sqref="E50:F50" xr:uid="{D4F9F3A7-964A-4065-83C4-918A1339ADDC}">
      <formula1>"承諾解除,"</formula1>
    </dataValidation>
  </dataValidations>
  <hyperlinks>
    <hyperlink ref="C3:L3" r:id="rId1" display="四国電力ホームページ（https://www.yonden.co.jp/business/price/plan/index.html）" xr:uid="{B2699D3D-5D88-47D0-BC5F-19CEEC0C791F}"/>
  </hyperlinks>
  <pageMargins left="0.19685039370078741" right="0" top="0.39370078740157483" bottom="0.39370078740157483" header="0" footer="0"/>
  <pageSetup paperSize="9" scale="67" orientation="portrait" r:id="rId2"/>
  <colBreaks count="1" manualBreakCount="1">
    <brk id="19" max="76" man="1"/>
  </colBreaks>
  <drawing r:id="rId3"/>
  <legacyDrawing r:id="rId4"/>
  <mc:AlternateContent xmlns:mc="http://schemas.openxmlformats.org/markup-compatibility/2006">
    <mc:Choice Requires="x14">
      <controls>
        <mc:AlternateContent xmlns:mc="http://schemas.openxmlformats.org/markup-compatibility/2006">
          <mc:Choice Requires="x14">
            <control shapeId="37889" r:id="rId5" name="Check Box 1">
              <controlPr defaultSize="0" autoFill="0" autoLine="0" autoPict="0">
                <anchor moveWithCells="1">
                  <from>
                    <xdr:col>12</xdr:col>
                    <xdr:colOff>228600</xdr:colOff>
                    <xdr:row>2</xdr:row>
                    <xdr:rowOff>104775</xdr:rowOff>
                  </from>
                  <to>
                    <xdr:col>12</xdr:col>
                    <xdr:colOff>447675</xdr:colOff>
                    <xdr:row>3</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17"/>
  <sheetViews>
    <sheetView showGridLines="0" zoomScaleNormal="100" zoomScaleSheetLayoutView="115" workbookViewId="0"/>
  </sheetViews>
  <sheetFormatPr defaultRowHeight="13.5" x14ac:dyDescent="0.4"/>
  <cols>
    <col min="1" max="1" width="3.625" style="75" customWidth="1"/>
    <col min="2" max="6" width="22.125" style="75" customWidth="1"/>
    <col min="7" max="7" width="3.625" style="75" customWidth="1"/>
    <col min="8" max="16384" width="9" style="75"/>
  </cols>
  <sheetData>
    <row r="2" spans="2:6" ht="17.25" x14ac:dyDescent="0.4">
      <c r="B2" s="383" t="s">
        <v>62</v>
      </c>
      <c r="C2" s="384"/>
      <c r="D2" s="384"/>
      <c r="E2" s="384"/>
      <c r="F2" s="385"/>
    </row>
    <row r="3" spans="2:6" ht="17.25" x14ac:dyDescent="0.4">
      <c r="B3" s="76" t="s">
        <v>63</v>
      </c>
      <c r="C3" s="76" t="s">
        <v>64</v>
      </c>
      <c r="D3" s="76" t="s">
        <v>65</v>
      </c>
      <c r="E3" s="76" t="s">
        <v>66</v>
      </c>
      <c r="F3" s="76" t="s">
        <v>67</v>
      </c>
    </row>
    <row r="4" spans="2:6" ht="17.25" x14ac:dyDescent="0.4">
      <c r="B4" s="76" t="s">
        <v>68</v>
      </c>
      <c r="C4" s="76" t="s">
        <v>69</v>
      </c>
      <c r="D4" s="76" t="s">
        <v>70</v>
      </c>
      <c r="E4" s="76" t="s">
        <v>71</v>
      </c>
      <c r="F4" s="76" t="s">
        <v>72</v>
      </c>
    </row>
    <row r="5" spans="2:6" ht="17.25" x14ac:dyDescent="0.4">
      <c r="B5" s="76" t="s">
        <v>73</v>
      </c>
      <c r="C5" s="76" t="s">
        <v>74</v>
      </c>
      <c r="D5" s="76" t="s">
        <v>75</v>
      </c>
      <c r="E5" s="76" t="s">
        <v>76</v>
      </c>
      <c r="F5" s="76" t="s">
        <v>77</v>
      </c>
    </row>
    <row r="6" spans="2:6" ht="17.25" x14ac:dyDescent="0.4">
      <c r="B6" s="76" t="s">
        <v>78</v>
      </c>
      <c r="C6" s="76" t="s">
        <v>79</v>
      </c>
      <c r="D6" s="76" t="s">
        <v>80</v>
      </c>
      <c r="E6" s="76" t="s">
        <v>81</v>
      </c>
      <c r="F6" s="76" t="s">
        <v>82</v>
      </c>
    </row>
    <row r="7" spans="2:6" ht="17.25" x14ac:dyDescent="0.4">
      <c r="B7" s="76" t="s">
        <v>83</v>
      </c>
      <c r="C7" s="76" t="s">
        <v>84</v>
      </c>
      <c r="D7" s="76" t="s">
        <v>85</v>
      </c>
      <c r="E7" s="76" t="s">
        <v>86</v>
      </c>
      <c r="F7" s="76" t="s">
        <v>87</v>
      </c>
    </row>
    <row r="8" spans="2:6" ht="17.25" x14ac:dyDescent="0.4">
      <c r="B8" s="76" t="s">
        <v>88</v>
      </c>
      <c r="C8" s="76" t="s">
        <v>89</v>
      </c>
      <c r="D8" s="76" t="s">
        <v>90</v>
      </c>
      <c r="E8" s="76" t="s">
        <v>91</v>
      </c>
      <c r="F8" s="76" t="s">
        <v>92</v>
      </c>
    </row>
    <row r="9" spans="2:6" ht="17.25" x14ac:dyDescent="0.4">
      <c r="B9" s="76" t="s">
        <v>93</v>
      </c>
      <c r="C9" s="76" t="s">
        <v>94</v>
      </c>
      <c r="D9" s="76" t="s">
        <v>95</v>
      </c>
      <c r="E9" s="76" t="s">
        <v>96</v>
      </c>
      <c r="F9" s="76" t="s">
        <v>97</v>
      </c>
    </row>
    <row r="10" spans="2:6" ht="17.25" x14ac:dyDescent="0.4">
      <c r="B10" s="76" t="s">
        <v>98</v>
      </c>
      <c r="C10" s="76" t="s">
        <v>99</v>
      </c>
      <c r="D10" s="76" t="s">
        <v>100</v>
      </c>
      <c r="E10" s="76" t="s">
        <v>101</v>
      </c>
      <c r="F10" s="76" t="s">
        <v>102</v>
      </c>
    </row>
    <row r="11" spans="2:6" ht="17.25" x14ac:dyDescent="0.4">
      <c r="B11" s="76" t="s">
        <v>103</v>
      </c>
      <c r="C11" s="76" t="s">
        <v>104</v>
      </c>
      <c r="D11" s="76" t="s">
        <v>105</v>
      </c>
      <c r="E11" s="76" t="s">
        <v>106</v>
      </c>
      <c r="F11" s="76" t="s">
        <v>107</v>
      </c>
    </row>
    <row r="12" spans="2:6" ht="17.25" x14ac:dyDescent="0.4">
      <c r="B12" s="76" t="s">
        <v>108</v>
      </c>
      <c r="C12" s="76" t="s">
        <v>109</v>
      </c>
      <c r="D12" s="76" t="s">
        <v>110</v>
      </c>
      <c r="E12" s="76" t="s">
        <v>111</v>
      </c>
      <c r="F12" s="76" t="s">
        <v>112</v>
      </c>
    </row>
    <row r="13" spans="2:6" ht="17.25" x14ac:dyDescent="0.4">
      <c r="B13" s="76" t="s">
        <v>113</v>
      </c>
      <c r="C13" s="76" t="s">
        <v>114</v>
      </c>
      <c r="D13" s="76" t="s">
        <v>115</v>
      </c>
      <c r="E13" s="76" t="s">
        <v>116</v>
      </c>
      <c r="F13" s="76" t="s">
        <v>117</v>
      </c>
    </row>
    <row r="14" spans="2:6" ht="17.25" x14ac:dyDescent="0.4">
      <c r="B14" s="76" t="s">
        <v>118</v>
      </c>
      <c r="C14" s="76" t="s">
        <v>119</v>
      </c>
      <c r="D14" s="76" t="s">
        <v>120</v>
      </c>
      <c r="E14" s="76" t="s">
        <v>121</v>
      </c>
      <c r="F14" s="76" t="s">
        <v>122</v>
      </c>
    </row>
    <row r="15" spans="2:6" ht="17.25" x14ac:dyDescent="0.4">
      <c r="B15" s="76" t="s">
        <v>123</v>
      </c>
      <c r="C15" s="76" t="s">
        <v>124</v>
      </c>
      <c r="D15" s="76" t="s">
        <v>125</v>
      </c>
      <c r="E15" s="76" t="s">
        <v>126</v>
      </c>
      <c r="F15" s="76" t="s">
        <v>127</v>
      </c>
    </row>
    <row r="16" spans="2:6" ht="17.25" x14ac:dyDescent="0.4">
      <c r="B16" s="76" t="s">
        <v>128</v>
      </c>
      <c r="C16" s="76" t="s">
        <v>129</v>
      </c>
      <c r="D16" s="76" t="s">
        <v>130</v>
      </c>
      <c r="E16" s="76" t="s">
        <v>131</v>
      </c>
      <c r="F16" s="76" t="s">
        <v>132</v>
      </c>
    </row>
    <row r="17" spans="2:6" ht="17.25" x14ac:dyDescent="0.4">
      <c r="B17" s="76" t="s">
        <v>133</v>
      </c>
      <c r="C17" s="76" t="s">
        <v>134</v>
      </c>
      <c r="D17" s="76" t="s">
        <v>135</v>
      </c>
      <c r="E17" s="76" t="s">
        <v>136</v>
      </c>
      <c r="F17" s="76" t="s">
        <v>137</v>
      </c>
    </row>
  </sheetData>
  <sheetProtection algorithmName="SHA-512" hashValue="kAJRJZ+qhKrj5Cyms7s/0hM/QMyRj7xFuZFBa33aIZhcYNABlW2IqHt4SigTi4jOfP7irJgabGVNa9qV6njUOw==" saltValue="A0dNKiGbgyuNLwJz2fya0w==" spinCount="100000" sheet="1" objects="1" scenarios="1"/>
  <mergeCells count="1">
    <mergeCell ref="B2:F2"/>
  </mergeCells>
  <phoneticPr fontId="1"/>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入力シート</vt:lpstr>
      <vt:lpstr>名義変更申込書</vt:lpstr>
      <vt:lpstr>入力シート (入力例)</vt:lpstr>
      <vt:lpstr>業種・用途一覧</vt:lpstr>
      <vt:lpstr>業種・用途一覧!Print_Area</vt:lpstr>
      <vt:lpstr>入力シート!Print_Area</vt:lpstr>
      <vt:lpstr>'入力シート (入力例)'!Print_Area</vt:lpstr>
      <vt:lpstr>名義変更申込書!Print_Area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2021-04-20T11:47:13Z</dcterms:created>
  <dcterms:modified xsi:type="dcterms:W3CDTF">2025-02-12T10:20:53Z</dcterms:modified>
</cp:coreProperties>
</file>