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9000" yWindow="-75" windowWidth="9495" windowHeight="9855" tabRatio="722" firstSheet="1" activeTab="1"/>
  </bookViews>
  <sheets>
    <sheet name="申込記入例" sheetId="99" state="hidden" r:id="rId1"/>
    <sheet name="接続供給契約申込書" sheetId="102" r:id="rId2"/>
    <sheet name="別紙" sheetId="106" r:id="rId3"/>
    <sheet name="記入例⇒" sheetId="104" r:id="rId4"/>
    <sheet name="申込書 記入例" sheetId="105" r:id="rId5"/>
    <sheet name="別紙　記入例" sheetId="107" r:id="rId6"/>
    <sheet name="別紙記入例" sheetId="100" state="hidden" r:id="rId7"/>
    <sheet name="別紙(個別)-2" sheetId="69" state="hidden" r:id="rId8"/>
    <sheet name="別紙(個別)-3" sheetId="70" state="hidden" r:id="rId9"/>
    <sheet name="別紙(個別)-4" sheetId="71" state="hidden" r:id="rId10"/>
    <sheet name="別紙(個別)-5" sheetId="72" state="hidden" r:id="rId11"/>
    <sheet name="別紙(個別)-6" sheetId="73" state="hidden" r:id="rId12"/>
    <sheet name="別紙(個別)-7" sheetId="74" state="hidden" r:id="rId13"/>
    <sheet name="別紙(個別)-8" sheetId="75" state="hidden" r:id="rId14"/>
    <sheet name="別紙(個別)-9" sheetId="76" state="hidden" r:id="rId15"/>
    <sheet name="別紙(個別)-10" sheetId="77" state="hidden" r:id="rId16"/>
    <sheet name="別紙(個別)-11" sheetId="78" state="hidden" r:id="rId17"/>
    <sheet name="別紙(個別)-12" sheetId="79" state="hidden" r:id="rId18"/>
    <sheet name="別紙(個別)-13" sheetId="80" state="hidden" r:id="rId19"/>
    <sheet name="別紙(個別)-14" sheetId="81" state="hidden" r:id="rId20"/>
    <sheet name="別紙(個別)-15" sheetId="82" state="hidden" r:id="rId21"/>
    <sheet name="別紙(個別)-16" sheetId="83" state="hidden" r:id="rId22"/>
    <sheet name="別紙(個別)-17" sheetId="84" state="hidden" r:id="rId23"/>
    <sheet name="別紙(個別)-18" sheetId="85" state="hidden" r:id="rId24"/>
    <sheet name="別紙(個別)-19" sheetId="86" state="hidden" r:id="rId25"/>
    <sheet name="別紙(個別)-20" sheetId="87" state="hidden" r:id="rId26"/>
    <sheet name="別紙(個別)-21" sheetId="88" state="hidden" r:id="rId27"/>
    <sheet name="別紙(個別)-22" sheetId="89" state="hidden" r:id="rId28"/>
    <sheet name="別紙(個別)-23" sheetId="90" state="hidden" r:id="rId29"/>
    <sheet name="別紙(個別)-24" sheetId="91" state="hidden" r:id="rId30"/>
    <sheet name="別紙(個別)-25" sheetId="92" state="hidden" r:id="rId31"/>
    <sheet name="別紙(個別)-26" sheetId="93" state="hidden" r:id="rId32"/>
    <sheet name="別紙(個別)-27" sheetId="94" state="hidden" r:id="rId33"/>
    <sheet name="別紙(個別)-28" sheetId="95" state="hidden" r:id="rId34"/>
    <sheet name="別紙(個別)-29" sheetId="96" state="hidden" r:id="rId35"/>
    <sheet name="別紙(個別)-30" sheetId="97" state="hidden" r:id="rId36"/>
  </sheets>
  <externalReferences>
    <externalReference r:id="rId37"/>
    <externalReference r:id="rId38"/>
    <externalReference r:id="rId39"/>
    <externalReference r:id="rId40"/>
  </externalReferences>
  <definedNames>
    <definedName name="Data" localSheetId="3">'[1]別紙(連記式)'!$A$6:$BN$35</definedName>
    <definedName name="Data" localSheetId="4">'[2]別紙(連記式)'!$A$6:$BN$35</definedName>
    <definedName name="Data" localSheetId="1">'[3]別紙(連記式)'!$A$6:$BN$35</definedName>
    <definedName name="Data" localSheetId="2">'[3]別紙(連記式)'!$A$6:$BN$35</definedName>
    <definedName name="Data" localSheetId="5">'[3]別紙(連記式)'!$A$6:$BN$35</definedName>
    <definedName name="Data">#REF!</definedName>
    <definedName name="Data_G" localSheetId="4">#REF!</definedName>
    <definedName name="Data_G" localSheetId="2">#REF!</definedName>
    <definedName name="Data_G" localSheetId="5">#REF!</definedName>
    <definedName name="Data_G">#REF!</definedName>
    <definedName name="Data2" localSheetId="2">#REF!</definedName>
    <definedName name="Data2" localSheetId="5">#REF!</definedName>
    <definedName name="Data2">#REF!</definedName>
    <definedName name="HTML_CodePage" hidden="1">932</definedName>
    <definedName name="HTML_CON" localSheetId="3" hidden="1">{"'（４）'!$A$1:$I$53"}</definedName>
    <definedName name="HTML_CON" localSheetId="4" hidden="1">{"'（４）'!$A$1:$I$53"}</definedName>
    <definedName name="HTML_CON" localSheetId="1" hidden="1">{"'（４）'!$A$1:$I$53"}</definedName>
    <definedName name="HTML_CON" localSheetId="2" hidden="1">{"'（４）'!$A$1:$I$53"}</definedName>
    <definedName name="HTML_CON" localSheetId="5" hidden="1">{"'（４）'!$A$1:$I$53"}</definedName>
    <definedName name="HTML_CON" hidden="1">{"'（４）'!$A$1:$I$53"}</definedName>
    <definedName name="HTML_CON1" localSheetId="4" hidden="1">{"'（４）'!$A$1:$I$53"}</definedName>
    <definedName name="HTML_CON1" hidden="1">{"'（４）'!$A$1:$I$53"}</definedName>
    <definedName name="HTML_Control" localSheetId="3" hidden="1">{"'（４）'!$A$1:$I$53"}</definedName>
    <definedName name="HTML_Control" localSheetId="4" hidden="1">{"'（４）'!$A$1:$I$53"}</definedName>
    <definedName name="HTML_Control" localSheetId="1" hidden="1">{"'（４）'!$A$1:$I$53"}</definedName>
    <definedName name="HTML_Control" localSheetId="2" hidden="1">{"'（４）'!$A$1:$I$53"}</definedName>
    <definedName name="HTML_Control" localSheetId="5"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4">'申込書 記入例'!$A$1:$I$37</definedName>
    <definedName name="_xlnm.Print_Area" localSheetId="1">接続供給契約申込書!$A$1:$I$37</definedName>
    <definedName name="_xlnm.Print_Area" localSheetId="2">別紙!$A$1:$AM$45</definedName>
    <definedName name="_xlnm.Print_Area" localSheetId="5">'別紙　記入例'!$A$1:$AM$45</definedName>
    <definedName name="_xlnm.Print_Area" localSheetId="15">'別紙(個別)-10'!$B$2:$AV$43</definedName>
    <definedName name="_xlnm.Print_Area" localSheetId="16">'別紙(個別)-11'!$B$2:$AV$43</definedName>
    <definedName name="_xlnm.Print_Area" localSheetId="17">'別紙(個別)-12'!$B$2:$AV$43</definedName>
    <definedName name="_xlnm.Print_Area" localSheetId="18">'別紙(個別)-13'!$B$2:$AV$43</definedName>
    <definedName name="_xlnm.Print_Area" localSheetId="19">'別紙(個別)-14'!$B$2:$AV$43</definedName>
    <definedName name="_xlnm.Print_Area" localSheetId="20">'別紙(個別)-15'!$B$2:$AV$43</definedName>
    <definedName name="_xlnm.Print_Area" localSheetId="21">'別紙(個別)-16'!$B$2:$AV$43</definedName>
    <definedName name="_xlnm.Print_Area" localSheetId="22">'別紙(個別)-17'!$B$2:$AV$43</definedName>
    <definedName name="_xlnm.Print_Area" localSheetId="23">'別紙(個別)-18'!$B$2:$AV$43</definedName>
    <definedName name="_xlnm.Print_Area" localSheetId="24">'別紙(個別)-19'!$B$2:$AV$43</definedName>
    <definedName name="_xlnm.Print_Area" localSheetId="7">'別紙(個別)-2'!$B$2:$AV$43</definedName>
    <definedName name="_xlnm.Print_Area" localSheetId="25">'別紙(個別)-20'!$B$2:$AV$43</definedName>
    <definedName name="_xlnm.Print_Area" localSheetId="26">'別紙(個別)-21'!$B$2:$AV$43</definedName>
    <definedName name="_xlnm.Print_Area" localSheetId="27">'別紙(個別)-22'!$B$2:$AV$43</definedName>
    <definedName name="_xlnm.Print_Area" localSheetId="28">'別紙(個別)-23'!$B$2:$AV$43</definedName>
    <definedName name="_xlnm.Print_Area" localSheetId="29">'別紙(個別)-24'!$B$2:$AV$43</definedName>
    <definedName name="_xlnm.Print_Area" localSheetId="30">'別紙(個別)-25'!$B$2:$AV$43</definedName>
    <definedName name="_xlnm.Print_Area" localSheetId="31">'別紙(個別)-26'!$B$2:$AV$43</definedName>
    <definedName name="_xlnm.Print_Area" localSheetId="32">'別紙(個別)-27'!$B$2:$AV$43</definedName>
    <definedName name="_xlnm.Print_Area" localSheetId="33">'別紙(個別)-28'!$B$2:$AV$43</definedName>
    <definedName name="_xlnm.Print_Area" localSheetId="34">'別紙(個別)-29'!$B$2:$AV$43</definedName>
    <definedName name="_xlnm.Print_Area" localSheetId="8">'別紙(個別)-3'!$B$2:$AV$43</definedName>
    <definedName name="_xlnm.Print_Area" localSheetId="35">'別紙(個別)-30'!$B$2:$AV$43</definedName>
    <definedName name="_xlnm.Print_Area" localSheetId="9">'別紙(個別)-4'!$B$2:$AV$43</definedName>
    <definedName name="_xlnm.Print_Area" localSheetId="10">'別紙(個別)-5'!$B$2:$AV$43</definedName>
    <definedName name="_xlnm.Print_Area" localSheetId="11">'別紙(個別)-6'!$B$2:$AV$43</definedName>
    <definedName name="_xlnm.Print_Area" localSheetId="12">'別紙(個別)-7'!$B$2:$AV$43</definedName>
    <definedName name="_xlnm.Print_Area" localSheetId="13">'別紙(個別)-8'!$B$2:$AV$43</definedName>
    <definedName name="_xlnm.Print_Area" localSheetId="14">'別紙(個別)-9'!$B$2:$AV$43</definedName>
    <definedName name="_xlnm.Print_Titles" localSheetId="2">別紙!$A:$A,別紙!$1:$4</definedName>
    <definedName name="_xlnm.Print_Titles" localSheetId="5">'別紙　記入例'!$A:$A,'別紙　記入例'!$1:$4</definedName>
    <definedName name="usernameTF">"usernameTF"</definedName>
    <definedName name="業種名称">'[4]（選択肢・業種名称）'!$B$4:$B$91</definedName>
    <definedName name="四電op_DB設計_属性情報_List" localSheetId="1">#REF!</definedName>
    <definedName name="四電op_DB設計_属性情報_List" localSheetId="2">#REF!</definedName>
    <definedName name="四電op_DB設計_属性情報_List" localSheetId="5">#REF!</definedName>
    <definedName name="四電op_DB設計_属性情報_List">#REF!</definedName>
    <definedName name="集約需要家ID" localSheetId="1">#REF!</definedName>
    <definedName name="集約需要家ID" localSheetId="2">#REF!</definedName>
    <definedName name="集約需要家ID" localSheetId="5">#REF!</definedName>
    <definedName name="集約需要家ID">#REF!</definedName>
  </definedNames>
  <calcPr calcId="162913"/>
  <fileRecoveryPr autoRecover="0"/>
</workbook>
</file>

<file path=xl/calcChain.xml><?xml version="1.0" encoding="utf-8"?>
<calcChain xmlns="http://schemas.openxmlformats.org/spreadsheetml/2006/main">
  <c r="AJ20" i="69" l="1"/>
  <c r="AJ20" i="70"/>
  <c r="AJ20" i="71"/>
  <c r="AJ20" i="72"/>
  <c r="AJ20" i="73"/>
  <c r="AJ20" i="74"/>
  <c r="AJ20" i="75"/>
  <c r="AJ20" i="76"/>
  <c r="AJ20" i="77"/>
  <c r="AJ20" i="78"/>
  <c r="AJ20" i="79"/>
  <c r="AJ20" i="80"/>
  <c r="AJ20" i="81"/>
  <c r="AJ20" i="82"/>
  <c r="AJ20" i="83"/>
  <c r="AJ20" i="84"/>
  <c r="AJ20" i="85"/>
  <c r="AJ20" i="86"/>
  <c r="AJ20" i="87"/>
  <c r="AJ20" i="88"/>
  <c r="AJ20" i="89"/>
  <c r="AJ20" i="90"/>
  <c r="AJ20" i="91"/>
  <c r="AJ20" i="92"/>
  <c r="AJ20" i="93"/>
  <c r="AJ20" i="94"/>
  <c r="AJ20" i="95"/>
  <c r="AJ20" i="96"/>
  <c r="AJ20" i="97"/>
  <c r="O4" i="88"/>
  <c r="O6" i="88"/>
  <c r="O7" i="88"/>
  <c r="O9" i="88"/>
  <c r="O11" i="88"/>
  <c r="O13" i="88"/>
  <c r="S15" i="88"/>
  <c r="AJ15" i="88"/>
  <c r="S16" i="88"/>
  <c r="AJ16" i="88"/>
  <c r="T17" i="88"/>
  <c r="AK17" i="88"/>
  <c r="S18" i="88"/>
  <c r="AJ18" i="88"/>
  <c r="S19" i="88"/>
  <c r="AJ19" i="88"/>
  <c r="S20" i="88"/>
  <c r="S21" i="88"/>
  <c r="AJ21" i="88"/>
  <c r="S22" i="88"/>
  <c r="AJ22" i="88"/>
  <c r="S23" i="88"/>
  <c r="AJ23" i="88"/>
  <c r="S24" i="88"/>
  <c r="AJ24" i="88"/>
  <c r="S25" i="88"/>
  <c r="AJ25" i="88"/>
  <c r="S26" i="88"/>
  <c r="AJ26" i="88"/>
  <c r="S27" i="88"/>
  <c r="AJ27" i="88"/>
  <c r="S28" i="88"/>
  <c r="AJ28" i="88"/>
  <c r="S29" i="88"/>
  <c r="AJ29" i="88"/>
  <c r="S30" i="88"/>
  <c r="AJ30" i="88"/>
  <c r="O31" i="88"/>
  <c r="O32" i="88"/>
  <c r="W33" i="88"/>
  <c r="AN33" i="88"/>
  <c r="W34" i="88"/>
  <c r="W35" i="88"/>
  <c r="AN35" i="88"/>
  <c r="W36" i="88"/>
  <c r="O37" i="88"/>
  <c r="O4" i="89"/>
  <c r="O6" i="89"/>
  <c r="O7" i="89"/>
  <c r="O9" i="89"/>
  <c r="O11" i="89"/>
  <c r="O13" i="89"/>
  <c r="S15" i="89"/>
  <c r="AJ15" i="89"/>
  <c r="S16" i="89"/>
  <c r="AJ16" i="89"/>
  <c r="T17" i="89"/>
  <c r="AK17" i="89"/>
  <c r="S18" i="89"/>
  <c r="AJ18" i="89"/>
  <c r="S19" i="89"/>
  <c r="AJ19" i="89"/>
  <c r="S20" i="89"/>
  <c r="S21" i="89"/>
  <c r="AJ21" i="89"/>
  <c r="S22" i="89"/>
  <c r="AJ22" i="89"/>
  <c r="S23" i="89"/>
  <c r="AJ23" i="89"/>
  <c r="S24" i="89"/>
  <c r="AJ24" i="89"/>
  <c r="S25" i="89"/>
  <c r="AJ25" i="89"/>
  <c r="S26" i="89"/>
  <c r="AJ26" i="89"/>
  <c r="S27" i="89"/>
  <c r="AJ27" i="89"/>
  <c r="S28" i="89"/>
  <c r="AJ28" i="89"/>
  <c r="S29" i="89"/>
  <c r="AJ29" i="89"/>
  <c r="S30" i="89"/>
  <c r="AJ30" i="89"/>
  <c r="O31" i="89"/>
  <c r="O32" i="89"/>
  <c r="W33" i="89"/>
  <c r="AN33" i="89"/>
  <c r="W34" i="89"/>
  <c r="W35" i="89"/>
  <c r="AN35" i="89"/>
  <c r="W36" i="89"/>
  <c r="O37" i="89"/>
  <c r="O4" i="90"/>
  <c r="O6" i="90"/>
  <c r="O7" i="90"/>
  <c r="O9" i="90"/>
  <c r="O11" i="90"/>
  <c r="O13" i="90"/>
  <c r="S15" i="90"/>
  <c r="AJ15" i="90"/>
  <c r="S16" i="90"/>
  <c r="AJ16" i="90"/>
  <c r="T17" i="90"/>
  <c r="AK17" i="90"/>
  <c r="S18" i="90"/>
  <c r="AJ18" i="90"/>
  <c r="S19" i="90"/>
  <c r="AJ19" i="90"/>
  <c r="S20" i="90"/>
  <c r="S21" i="90"/>
  <c r="AJ21" i="90"/>
  <c r="S22" i="90"/>
  <c r="AJ22" i="90"/>
  <c r="S23" i="90"/>
  <c r="AJ23" i="90"/>
  <c r="S24" i="90"/>
  <c r="AJ24" i="90"/>
  <c r="S25" i="90"/>
  <c r="AJ25" i="90"/>
  <c r="S26" i="90"/>
  <c r="AJ26" i="90"/>
  <c r="S27" i="90"/>
  <c r="AJ27" i="90"/>
  <c r="S28" i="90"/>
  <c r="AJ28" i="90"/>
  <c r="S29" i="90"/>
  <c r="AJ29" i="90"/>
  <c r="S30" i="90"/>
  <c r="AJ30" i="90"/>
  <c r="O31" i="90"/>
  <c r="O32" i="90"/>
  <c r="W33" i="90"/>
  <c r="AN33" i="90"/>
  <c r="W34" i="90"/>
  <c r="W35" i="90"/>
  <c r="AN35" i="90"/>
  <c r="W36" i="90"/>
  <c r="O37" i="90"/>
  <c r="O4" i="91"/>
  <c r="O6" i="91"/>
  <c r="O7" i="91"/>
  <c r="O9" i="91"/>
  <c r="O11" i="91"/>
  <c r="O13" i="91"/>
  <c r="S15" i="91"/>
  <c r="AJ15" i="91"/>
  <c r="S16" i="91"/>
  <c r="AJ16" i="91"/>
  <c r="T17" i="91"/>
  <c r="AK17" i="91"/>
  <c r="S18" i="91"/>
  <c r="AJ18" i="91"/>
  <c r="S19" i="91"/>
  <c r="AJ19" i="91"/>
  <c r="S20" i="91"/>
  <c r="S21" i="91"/>
  <c r="AJ21" i="91"/>
  <c r="S22" i="91"/>
  <c r="AJ22" i="91"/>
  <c r="S23" i="91"/>
  <c r="AJ23" i="91"/>
  <c r="S24" i="91"/>
  <c r="AJ24" i="91"/>
  <c r="S25" i="91"/>
  <c r="AJ25" i="91"/>
  <c r="S26" i="91"/>
  <c r="AJ26" i="91"/>
  <c r="S27" i="91"/>
  <c r="AJ27" i="91"/>
  <c r="S28" i="91"/>
  <c r="AJ28" i="91"/>
  <c r="S29" i="91"/>
  <c r="AJ29" i="91"/>
  <c r="S30" i="91"/>
  <c r="AJ30" i="91"/>
  <c r="O31" i="91"/>
  <c r="O32" i="91"/>
  <c r="W33" i="91"/>
  <c r="AN33" i="91"/>
  <c r="W34" i="91"/>
  <c r="W35" i="91"/>
  <c r="AN35" i="91"/>
  <c r="W36" i="91"/>
  <c r="O37" i="91"/>
  <c r="O4" i="92"/>
  <c r="O6" i="92"/>
  <c r="O7" i="92"/>
  <c r="O9" i="92"/>
  <c r="O11" i="92"/>
  <c r="O13" i="92"/>
  <c r="S15" i="92"/>
  <c r="AJ15" i="92"/>
  <c r="S16" i="92"/>
  <c r="AJ16" i="92"/>
  <c r="T17" i="92"/>
  <c r="AK17" i="92"/>
  <c r="S18" i="92"/>
  <c r="AJ18" i="92"/>
  <c r="S19" i="92"/>
  <c r="AJ19" i="92"/>
  <c r="S20" i="92"/>
  <c r="S21" i="92"/>
  <c r="AJ21" i="92"/>
  <c r="S22" i="92"/>
  <c r="AJ22" i="92"/>
  <c r="S23" i="92"/>
  <c r="AJ23" i="92"/>
  <c r="S24" i="92"/>
  <c r="AJ24" i="92"/>
  <c r="S25" i="92"/>
  <c r="AJ25" i="92"/>
  <c r="S26" i="92"/>
  <c r="AJ26" i="92"/>
  <c r="S27" i="92"/>
  <c r="AJ27" i="92"/>
  <c r="S28" i="92"/>
  <c r="AJ28" i="92"/>
  <c r="S29" i="92"/>
  <c r="AJ29" i="92"/>
  <c r="S30" i="92"/>
  <c r="AJ30" i="92"/>
  <c r="O31" i="92"/>
  <c r="O32" i="92"/>
  <c r="W33" i="92"/>
  <c r="AN33" i="92"/>
  <c r="W34" i="92"/>
  <c r="W35" i="92"/>
  <c r="AN35" i="92"/>
  <c r="W36" i="92"/>
  <c r="O37" i="92"/>
  <c r="O4" i="93"/>
  <c r="O6" i="93"/>
  <c r="O7" i="93"/>
  <c r="O9" i="93"/>
  <c r="O11" i="93"/>
  <c r="O13" i="93"/>
  <c r="S15" i="93"/>
  <c r="AJ15" i="93"/>
  <c r="S16" i="93"/>
  <c r="AJ16" i="93"/>
  <c r="T17" i="93"/>
  <c r="AK17" i="93"/>
  <c r="S18" i="93"/>
  <c r="AJ18" i="93"/>
  <c r="S19" i="93"/>
  <c r="AJ19" i="93"/>
  <c r="S20" i="93"/>
  <c r="S21" i="93"/>
  <c r="AJ21" i="93"/>
  <c r="S22" i="93"/>
  <c r="AJ22" i="93"/>
  <c r="S23" i="93"/>
  <c r="AJ23" i="93"/>
  <c r="S24" i="93"/>
  <c r="AJ24" i="93"/>
  <c r="S25" i="93"/>
  <c r="AJ25" i="93"/>
  <c r="S26" i="93"/>
  <c r="AJ26" i="93"/>
  <c r="S27" i="93"/>
  <c r="AJ27" i="93"/>
  <c r="S28" i="93"/>
  <c r="AJ28" i="93"/>
  <c r="S29" i="93"/>
  <c r="AJ29" i="93"/>
  <c r="S30" i="93"/>
  <c r="AJ30" i="93"/>
  <c r="O31" i="93"/>
  <c r="O32" i="93"/>
  <c r="W33" i="93"/>
  <c r="AN33" i="93"/>
  <c r="W34" i="93"/>
  <c r="W35" i="93"/>
  <c r="AN35" i="93"/>
  <c r="W36" i="93"/>
  <c r="O37" i="93"/>
  <c r="O4" i="94"/>
  <c r="O6" i="94"/>
  <c r="O7" i="94"/>
  <c r="O9" i="94"/>
  <c r="O11" i="94"/>
  <c r="O13" i="94"/>
  <c r="S15" i="94"/>
  <c r="AJ15" i="94"/>
  <c r="S16" i="94"/>
  <c r="AJ16" i="94"/>
  <c r="T17" i="94"/>
  <c r="AK17" i="94"/>
  <c r="S18" i="94"/>
  <c r="AJ18" i="94"/>
  <c r="S19" i="94"/>
  <c r="AJ19" i="94"/>
  <c r="S20" i="94"/>
  <c r="S21" i="94"/>
  <c r="AJ21" i="94"/>
  <c r="S22" i="94"/>
  <c r="AJ22" i="94"/>
  <c r="S23" i="94"/>
  <c r="AJ23" i="94"/>
  <c r="S24" i="94"/>
  <c r="AJ24" i="94"/>
  <c r="S25" i="94"/>
  <c r="AJ25" i="94"/>
  <c r="S26" i="94"/>
  <c r="AJ26" i="94"/>
  <c r="S27" i="94"/>
  <c r="AJ27" i="94"/>
  <c r="S28" i="94"/>
  <c r="AJ28" i="94"/>
  <c r="S29" i="94"/>
  <c r="AJ29" i="94"/>
  <c r="S30" i="94"/>
  <c r="AJ30" i="94"/>
  <c r="O31" i="94"/>
  <c r="O32" i="94"/>
  <c r="W33" i="94"/>
  <c r="AN33" i="94"/>
  <c r="W34" i="94"/>
  <c r="W35" i="94"/>
  <c r="AN35" i="94"/>
  <c r="W36" i="94"/>
  <c r="O37" i="94"/>
  <c r="O4" i="95"/>
  <c r="O6" i="95"/>
  <c r="O7" i="95"/>
  <c r="O9" i="95"/>
  <c r="O11" i="95"/>
  <c r="O13" i="95"/>
  <c r="S15" i="95"/>
  <c r="AJ15" i="95"/>
  <c r="S16" i="95"/>
  <c r="AJ16" i="95"/>
  <c r="T17" i="95"/>
  <c r="AK17" i="95"/>
  <c r="S18" i="95"/>
  <c r="AJ18" i="95"/>
  <c r="S19" i="95"/>
  <c r="AJ19" i="95"/>
  <c r="S20" i="95"/>
  <c r="S21" i="95"/>
  <c r="AJ21" i="95"/>
  <c r="S22" i="95"/>
  <c r="AJ22" i="95"/>
  <c r="S23" i="95"/>
  <c r="AJ23" i="95"/>
  <c r="S24" i="95"/>
  <c r="AJ24" i="95"/>
  <c r="S25" i="95"/>
  <c r="AJ25" i="95"/>
  <c r="S26" i="95"/>
  <c r="AJ26" i="95"/>
  <c r="S27" i="95"/>
  <c r="AJ27" i="95"/>
  <c r="S28" i="95"/>
  <c r="AJ28" i="95"/>
  <c r="S29" i="95"/>
  <c r="AJ29" i="95"/>
  <c r="S30" i="95"/>
  <c r="AJ30" i="95"/>
  <c r="O31" i="95"/>
  <c r="O32" i="95"/>
  <c r="W33" i="95"/>
  <c r="AN33" i="95"/>
  <c r="W34" i="95"/>
  <c r="W35" i="95"/>
  <c r="AN35" i="95"/>
  <c r="W36" i="95"/>
  <c r="O37" i="95"/>
  <c r="O4" i="96"/>
  <c r="O6" i="96"/>
  <c r="O7" i="96"/>
  <c r="O9" i="96"/>
  <c r="O11" i="96"/>
  <c r="O13" i="96"/>
  <c r="S15" i="96"/>
  <c r="AJ15" i="96"/>
  <c r="S16" i="96"/>
  <c r="AJ16" i="96"/>
  <c r="T17" i="96"/>
  <c r="AK17" i="96"/>
  <c r="S18" i="96"/>
  <c r="AJ18" i="96"/>
  <c r="S19" i="96"/>
  <c r="AJ19" i="96"/>
  <c r="S20" i="96"/>
  <c r="S21" i="96"/>
  <c r="AJ21" i="96"/>
  <c r="S22" i="96"/>
  <c r="AJ22" i="96"/>
  <c r="S23" i="96"/>
  <c r="AJ23" i="96"/>
  <c r="S24" i="96"/>
  <c r="AJ24" i="96"/>
  <c r="S25" i="96"/>
  <c r="AJ25" i="96"/>
  <c r="S26" i="96"/>
  <c r="AJ26" i="96"/>
  <c r="S27" i="96"/>
  <c r="AJ27" i="96"/>
  <c r="S28" i="96"/>
  <c r="AJ28" i="96"/>
  <c r="S29" i="96"/>
  <c r="AJ29" i="96"/>
  <c r="S30" i="96"/>
  <c r="AJ30" i="96"/>
  <c r="O31" i="96"/>
  <c r="O32" i="96"/>
  <c r="W33" i="96"/>
  <c r="AN33" i="96"/>
  <c r="W34" i="96"/>
  <c r="W35" i="96"/>
  <c r="AN35" i="96"/>
  <c r="W36" i="96"/>
  <c r="O37" i="96"/>
  <c r="O4" i="97"/>
  <c r="O6" i="97"/>
  <c r="O7" i="97"/>
  <c r="O9" i="97"/>
  <c r="O11" i="97"/>
  <c r="O13" i="97"/>
  <c r="S15" i="97"/>
  <c r="AJ15" i="97"/>
  <c r="S16" i="97"/>
  <c r="AJ16" i="97"/>
  <c r="T17" i="97"/>
  <c r="AK17" i="97"/>
  <c r="S18" i="97"/>
  <c r="AJ18" i="97"/>
  <c r="S19" i="97"/>
  <c r="AJ19" i="97"/>
  <c r="S20" i="97"/>
  <c r="S21" i="97"/>
  <c r="AJ21" i="97"/>
  <c r="S22" i="97"/>
  <c r="AJ22" i="97"/>
  <c r="S23" i="97"/>
  <c r="AJ23" i="97"/>
  <c r="S24" i="97"/>
  <c r="AJ24" i="97"/>
  <c r="S25" i="97"/>
  <c r="AJ25" i="97"/>
  <c r="S26" i="97"/>
  <c r="AJ26" i="97"/>
  <c r="S27" i="97"/>
  <c r="AJ27" i="97"/>
  <c r="S28" i="97"/>
  <c r="AJ28" i="97"/>
  <c r="S29" i="97"/>
  <c r="AJ29" i="97"/>
  <c r="S30" i="97"/>
  <c r="AJ30" i="97"/>
  <c r="O31" i="97"/>
  <c r="O32" i="97"/>
  <c r="W33" i="97"/>
  <c r="AN33" i="97"/>
  <c r="W34" i="97"/>
  <c r="W35" i="97"/>
  <c r="AN35" i="97"/>
  <c r="W36" i="97"/>
  <c r="O37" i="97"/>
  <c r="O4" i="78"/>
  <c r="O6" i="78"/>
  <c r="O7" i="78"/>
  <c r="O9" i="78"/>
  <c r="O11" i="78"/>
  <c r="O13" i="78"/>
  <c r="S15" i="78"/>
  <c r="AJ15" i="78"/>
  <c r="S16" i="78"/>
  <c r="AJ16" i="78"/>
  <c r="T17" i="78"/>
  <c r="AK17" i="78"/>
  <c r="S18" i="78"/>
  <c r="AJ18" i="78"/>
  <c r="S19" i="78"/>
  <c r="AJ19" i="78"/>
  <c r="S20" i="78"/>
  <c r="S21" i="78"/>
  <c r="AJ21" i="78"/>
  <c r="S22" i="78"/>
  <c r="AJ22" i="78"/>
  <c r="S23" i="78"/>
  <c r="AJ23" i="78"/>
  <c r="S24" i="78"/>
  <c r="AJ24" i="78"/>
  <c r="S25" i="78"/>
  <c r="AJ25" i="78"/>
  <c r="S26" i="78"/>
  <c r="AJ26" i="78"/>
  <c r="S27" i="78"/>
  <c r="AJ27" i="78"/>
  <c r="S28" i="78"/>
  <c r="AJ28" i="78"/>
  <c r="S29" i="78"/>
  <c r="AJ29" i="78"/>
  <c r="S30" i="78"/>
  <c r="AJ30" i="78"/>
  <c r="O31" i="78"/>
  <c r="O32" i="78"/>
  <c r="W33" i="78"/>
  <c r="AN33" i="78"/>
  <c r="W34" i="78"/>
  <c r="W35" i="78"/>
  <c r="AN35" i="78"/>
  <c r="W36" i="78"/>
  <c r="O37" i="78"/>
  <c r="O4" i="79"/>
  <c r="O6" i="79"/>
  <c r="O7" i="79"/>
  <c r="O9" i="79"/>
  <c r="O11" i="79"/>
  <c r="O13" i="79"/>
  <c r="S15" i="79"/>
  <c r="AJ15" i="79"/>
  <c r="S16" i="79"/>
  <c r="AJ16" i="79"/>
  <c r="T17" i="79"/>
  <c r="AK17" i="79"/>
  <c r="S18" i="79"/>
  <c r="AJ18" i="79"/>
  <c r="S19" i="79"/>
  <c r="AJ19" i="79"/>
  <c r="S20" i="79"/>
  <c r="S21" i="79"/>
  <c r="AJ21" i="79"/>
  <c r="S22" i="79"/>
  <c r="AJ22" i="79"/>
  <c r="S23" i="79"/>
  <c r="AJ23" i="79"/>
  <c r="S24" i="79"/>
  <c r="AJ24" i="79"/>
  <c r="S25" i="79"/>
  <c r="AJ25" i="79"/>
  <c r="S26" i="79"/>
  <c r="AJ26" i="79"/>
  <c r="S27" i="79"/>
  <c r="AJ27" i="79"/>
  <c r="S28" i="79"/>
  <c r="AJ28" i="79"/>
  <c r="S29" i="79"/>
  <c r="AJ29" i="79"/>
  <c r="S30" i="79"/>
  <c r="AJ30" i="79"/>
  <c r="O31" i="79"/>
  <c r="O32" i="79"/>
  <c r="W33" i="79"/>
  <c r="AN33" i="79"/>
  <c r="W34" i="79"/>
  <c r="W35" i="79"/>
  <c r="AN35" i="79"/>
  <c r="W36" i="79"/>
  <c r="O37" i="79"/>
  <c r="O4" i="80"/>
  <c r="O6" i="80"/>
  <c r="O7" i="80"/>
  <c r="O9" i="80"/>
  <c r="O11" i="80"/>
  <c r="O13" i="80"/>
  <c r="S15" i="80"/>
  <c r="AJ15" i="80"/>
  <c r="S16" i="80"/>
  <c r="AJ16" i="80"/>
  <c r="T17" i="80"/>
  <c r="AK17" i="80"/>
  <c r="S18" i="80"/>
  <c r="AJ18" i="80"/>
  <c r="S19" i="80"/>
  <c r="AJ19" i="80"/>
  <c r="S20" i="80"/>
  <c r="S21" i="80"/>
  <c r="AJ21" i="80"/>
  <c r="S22" i="80"/>
  <c r="AJ22" i="80"/>
  <c r="S23" i="80"/>
  <c r="AJ23" i="80"/>
  <c r="S24" i="80"/>
  <c r="AJ24" i="80"/>
  <c r="S25" i="80"/>
  <c r="AJ25" i="80"/>
  <c r="S26" i="80"/>
  <c r="AJ26" i="80"/>
  <c r="S27" i="80"/>
  <c r="AJ27" i="80"/>
  <c r="S28" i="80"/>
  <c r="AJ28" i="80"/>
  <c r="S29" i="80"/>
  <c r="AJ29" i="80"/>
  <c r="S30" i="80"/>
  <c r="AJ30" i="80"/>
  <c r="O31" i="80"/>
  <c r="O32" i="80"/>
  <c r="W33" i="80"/>
  <c r="AN33" i="80"/>
  <c r="W34" i="80"/>
  <c r="W35" i="80"/>
  <c r="AN35" i="80"/>
  <c r="W36" i="80"/>
  <c r="O37" i="80"/>
  <c r="O4" i="81"/>
  <c r="O6" i="81"/>
  <c r="O7" i="81"/>
  <c r="O9" i="81"/>
  <c r="O11" i="81"/>
  <c r="O13" i="81"/>
  <c r="S15" i="81"/>
  <c r="AJ15" i="81"/>
  <c r="S16" i="81"/>
  <c r="AJ16" i="81"/>
  <c r="T17" i="81"/>
  <c r="AK17" i="81"/>
  <c r="S18" i="81"/>
  <c r="AJ18" i="81"/>
  <c r="S19" i="81"/>
  <c r="AJ19" i="81"/>
  <c r="S20" i="81"/>
  <c r="S21" i="81"/>
  <c r="AJ21" i="81"/>
  <c r="S22" i="81"/>
  <c r="AJ22" i="81"/>
  <c r="S23" i="81"/>
  <c r="AJ23" i="81"/>
  <c r="S24" i="81"/>
  <c r="AJ24" i="81"/>
  <c r="S25" i="81"/>
  <c r="AJ25" i="81"/>
  <c r="S26" i="81"/>
  <c r="AJ26" i="81"/>
  <c r="S27" i="81"/>
  <c r="AJ27" i="81"/>
  <c r="S28" i="81"/>
  <c r="AJ28" i="81"/>
  <c r="S29" i="81"/>
  <c r="AJ29" i="81"/>
  <c r="S30" i="81"/>
  <c r="AJ30" i="81"/>
  <c r="O31" i="81"/>
  <c r="O32" i="81"/>
  <c r="W33" i="81"/>
  <c r="AN33" i="81"/>
  <c r="W34" i="81"/>
  <c r="W35" i="81"/>
  <c r="AN35" i="81"/>
  <c r="W36" i="81"/>
  <c r="O37" i="81"/>
  <c r="O4" i="82"/>
  <c r="O6" i="82"/>
  <c r="O7" i="82"/>
  <c r="O9" i="82"/>
  <c r="O11" i="82"/>
  <c r="O13" i="82"/>
  <c r="S15" i="82"/>
  <c r="AJ15" i="82"/>
  <c r="S16" i="82"/>
  <c r="AJ16" i="82"/>
  <c r="T17" i="82"/>
  <c r="AK17" i="82"/>
  <c r="S18" i="82"/>
  <c r="AJ18" i="82"/>
  <c r="S19" i="82"/>
  <c r="AJ19" i="82"/>
  <c r="S20" i="82"/>
  <c r="S21" i="82"/>
  <c r="AJ21" i="82"/>
  <c r="S22" i="82"/>
  <c r="AJ22" i="82"/>
  <c r="S23" i="82"/>
  <c r="AJ23" i="82"/>
  <c r="S24" i="82"/>
  <c r="AJ24" i="82"/>
  <c r="S25" i="82"/>
  <c r="AJ25" i="82"/>
  <c r="S26" i="82"/>
  <c r="AJ26" i="82"/>
  <c r="S27" i="82"/>
  <c r="AJ27" i="82"/>
  <c r="S28" i="82"/>
  <c r="AJ28" i="82"/>
  <c r="S29" i="82"/>
  <c r="AJ29" i="82"/>
  <c r="S30" i="82"/>
  <c r="AJ30" i="82"/>
  <c r="O31" i="82"/>
  <c r="O32" i="82"/>
  <c r="W33" i="82"/>
  <c r="AN33" i="82"/>
  <c r="W34" i="82"/>
  <c r="W35" i="82"/>
  <c r="AN35" i="82"/>
  <c r="W36" i="82"/>
  <c r="O37" i="82"/>
  <c r="O4" i="83"/>
  <c r="O6" i="83"/>
  <c r="O7" i="83"/>
  <c r="O9" i="83"/>
  <c r="O11" i="83"/>
  <c r="O13" i="83"/>
  <c r="S15" i="83"/>
  <c r="AJ15" i="83"/>
  <c r="S16" i="83"/>
  <c r="AJ16" i="83"/>
  <c r="T17" i="83"/>
  <c r="AK17" i="83"/>
  <c r="S18" i="83"/>
  <c r="AJ18" i="83"/>
  <c r="S19" i="83"/>
  <c r="AJ19" i="83"/>
  <c r="S20" i="83"/>
  <c r="S21" i="83"/>
  <c r="AJ21" i="83"/>
  <c r="S22" i="83"/>
  <c r="AJ22" i="83"/>
  <c r="S23" i="83"/>
  <c r="AJ23" i="83"/>
  <c r="S24" i="83"/>
  <c r="AJ24" i="83"/>
  <c r="S25" i="83"/>
  <c r="AJ25" i="83"/>
  <c r="S26" i="83"/>
  <c r="AJ26" i="83"/>
  <c r="S27" i="83"/>
  <c r="AJ27" i="83"/>
  <c r="S28" i="83"/>
  <c r="AJ28" i="83"/>
  <c r="S29" i="83"/>
  <c r="AJ29" i="83"/>
  <c r="S30" i="83"/>
  <c r="AJ30" i="83"/>
  <c r="O31" i="83"/>
  <c r="O32" i="83"/>
  <c r="W33" i="83"/>
  <c r="AN33" i="83"/>
  <c r="W34" i="83"/>
  <c r="W35" i="83"/>
  <c r="AN35" i="83"/>
  <c r="W36" i="83"/>
  <c r="O37" i="83"/>
  <c r="O4" i="84"/>
  <c r="O6" i="84"/>
  <c r="O7" i="84"/>
  <c r="O9" i="84"/>
  <c r="O11" i="84"/>
  <c r="O13" i="84"/>
  <c r="S15" i="84"/>
  <c r="AJ15" i="84"/>
  <c r="S16" i="84"/>
  <c r="AJ16" i="84"/>
  <c r="T17" i="84"/>
  <c r="AK17" i="84"/>
  <c r="S18" i="84"/>
  <c r="AJ18" i="84"/>
  <c r="S19" i="84"/>
  <c r="AJ19" i="84"/>
  <c r="S20" i="84"/>
  <c r="S21" i="84"/>
  <c r="AJ21" i="84"/>
  <c r="S22" i="84"/>
  <c r="AJ22" i="84"/>
  <c r="S23" i="84"/>
  <c r="AJ23" i="84"/>
  <c r="S24" i="84"/>
  <c r="AJ24" i="84"/>
  <c r="S25" i="84"/>
  <c r="AJ25" i="84"/>
  <c r="S26" i="84"/>
  <c r="AJ26" i="84"/>
  <c r="S27" i="84"/>
  <c r="AJ27" i="84"/>
  <c r="S28" i="84"/>
  <c r="AJ28" i="84"/>
  <c r="S29" i="84"/>
  <c r="AJ29" i="84"/>
  <c r="S30" i="84"/>
  <c r="AJ30" i="84"/>
  <c r="O31" i="84"/>
  <c r="O32" i="84"/>
  <c r="W33" i="84"/>
  <c r="AN33" i="84"/>
  <c r="W34" i="84"/>
  <c r="W35" i="84"/>
  <c r="AN35" i="84"/>
  <c r="W36" i="84"/>
  <c r="O37" i="84"/>
  <c r="O4" i="85"/>
  <c r="O6" i="85"/>
  <c r="O7" i="85"/>
  <c r="O9" i="85"/>
  <c r="O11" i="85"/>
  <c r="O13" i="85"/>
  <c r="S15" i="85"/>
  <c r="AJ15" i="85"/>
  <c r="S16" i="85"/>
  <c r="AJ16" i="85"/>
  <c r="T17" i="85"/>
  <c r="AK17" i="85"/>
  <c r="S18" i="85"/>
  <c r="AJ18" i="85"/>
  <c r="S19" i="85"/>
  <c r="AJ19" i="85"/>
  <c r="S20" i="85"/>
  <c r="S21" i="85"/>
  <c r="AJ21" i="85"/>
  <c r="S22" i="85"/>
  <c r="AJ22" i="85"/>
  <c r="S23" i="85"/>
  <c r="AJ23" i="85"/>
  <c r="S24" i="85"/>
  <c r="AJ24" i="85"/>
  <c r="S25" i="85"/>
  <c r="AJ25" i="85"/>
  <c r="S26" i="85"/>
  <c r="AJ26" i="85"/>
  <c r="S27" i="85"/>
  <c r="AJ27" i="85"/>
  <c r="S28" i="85"/>
  <c r="AJ28" i="85"/>
  <c r="S29" i="85"/>
  <c r="AJ29" i="85"/>
  <c r="S30" i="85"/>
  <c r="AJ30" i="85"/>
  <c r="O31" i="85"/>
  <c r="O32" i="85"/>
  <c r="W33" i="85"/>
  <c r="AN33" i="85"/>
  <c r="W34" i="85"/>
  <c r="W35" i="85"/>
  <c r="AN35" i="85"/>
  <c r="W36" i="85"/>
  <c r="O37" i="85"/>
  <c r="O4" i="86"/>
  <c r="O6" i="86"/>
  <c r="O7" i="86"/>
  <c r="O9" i="86"/>
  <c r="O11" i="86"/>
  <c r="O13" i="86"/>
  <c r="S15" i="86"/>
  <c r="AJ15" i="86"/>
  <c r="S16" i="86"/>
  <c r="AJ16" i="86"/>
  <c r="T17" i="86"/>
  <c r="AK17" i="86"/>
  <c r="S18" i="86"/>
  <c r="AJ18" i="86"/>
  <c r="S19" i="86"/>
  <c r="AJ19" i="86"/>
  <c r="S20" i="86"/>
  <c r="S21" i="86"/>
  <c r="AJ21" i="86"/>
  <c r="S22" i="86"/>
  <c r="AJ22" i="86"/>
  <c r="S23" i="86"/>
  <c r="AJ23" i="86"/>
  <c r="S24" i="86"/>
  <c r="AJ24" i="86"/>
  <c r="S25" i="86"/>
  <c r="AJ25" i="86"/>
  <c r="S26" i="86"/>
  <c r="AJ26" i="86"/>
  <c r="S27" i="86"/>
  <c r="AJ27" i="86"/>
  <c r="S28" i="86"/>
  <c r="AJ28" i="86"/>
  <c r="S29" i="86"/>
  <c r="AJ29" i="86"/>
  <c r="S30" i="86"/>
  <c r="AJ30" i="86"/>
  <c r="O31" i="86"/>
  <c r="O32" i="86"/>
  <c r="W33" i="86"/>
  <c r="AN33" i="86"/>
  <c r="W34" i="86"/>
  <c r="W35" i="86"/>
  <c r="AN35" i="86"/>
  <c r="W36" i="86"/>
  <c r="O37" i="86"/>
  <c r="O4" i="87"/>
  <c r="O6" i="87"/>
  <c r="O7" i="87"/>
  <c r="O9" i="87"/>
  <c r="O11" i="87"/>
  <c r="O13" i="87"/>
  <c r="S15" i="87"/>
  <c r="AJ15" i="87"/>
  <c r="S16" i="87"/>
  <c r="AJ16" i="87"/>
  <c r="T17" i="87"/>
  <c r="AK17" i="87"/>
  <c r="S18" i="87"/>
  <c r="AJ18" i="87"/>
  <c r="S19" i="87"/>
  <c r="AJ19" i="87"/>
  <c r="S20" i="87"/>
  <c r="S21" i="87"/>
  <c r="AJ21" i="87"/>
  <c r="S22" i="87"/>
  <c r="AJ22" i="87"/>
  <c r="S23" i="87"/>
  <c r="AJ23" i="87"/>
  <c r="S24" i="87"/>
  <c r="AJ24" i="87"/>
  <c r="S25" i="87"/>
  <c r="AJ25" i="87"/>
  <c r="S26" i="87"/>
  <c r="AJ26" i="87"/>
  <c r="S27" i="87"/>
  <c r="AJ27" i="87"/>
  <c r="S28" i="87"/>
  <c r="AJ28" i="87"/>
  <c r="S29" i="87"/>
  <c r="AJ29" i="87"/>
  <c r="S30" i="87"/>
  <c r="AJ30" i="87"/>
  <c r="O31" i="87"/>
  <c r="O32" i="87"/>
  <c r="W33" i="87"/>
  <c r="AN33" i="87"/>
  <c r="W34" i="87"/>
  <c r="W35" i="87"/>
  <c r="AN35" i="87"/>
  <c r="W36" i="87"/>
  <c r="O37" i="87"/>
  <c r="O4" i="73"/>
  <c r="O6" i="73"/>
  <c r="O7" i="73"/>
  <c r="O9" i="73"/>
  <c r="O11" i="73"/>
  <c r="O13" i="73"/>
  <c r="S15" i="73"/>
  <c r="AJ15" i="73"/>
  <c r="S16" i="73"/>
  <c r="AJ16" i="73"/>
  <c r="T17" i="73"/>
  <c r="AK17" i="73"/>
  <c r="S18" i="73"/>
  <c r="AJ18" i="73"/>
  <c r="S19" i="73"/>
  <c r="AJ19" i="73"/>
  <c r="S20" i="73"/>
  <c r="S21" i="73"/>
  <c r="AJ21" i="73"/>
  <c r="S22" i="73"/>
  <c r="AJ22" i="73"/>
  <c r="S23" i="73"/>
  <c r="AJ23" i="73"/>
  <c r="S24" i="73"/>
  <c r="AJ24" i="73"/>
  <c r="S25" i="73"/>
  <c r="AJ25" i="73"/>
  <c r="S26" i="73"/>
  <c r="AJ26" i="73"/>
  <c r="S27" i="73"/>
  <c r="AJ27" i="73"/>
  <c r="S28" i="73"/>
  <c r="AJ28" i="73"/>
  <c r="S29" i="73"/>
  <c r="AJ29" i="73"/>
  <c r="S30" i="73"/>
  <c r="AJ30" i="73"/>
  <c r="O31" i="73"/>
  <c r="O32" i="73"/>
  <c r="W33" i="73"/>
  <c r="AN33" i="73"/>
  <c r="W34" i="73"/>
  <c r="W35" i="73"/>
  <c r="AN35" i="73"/>
  <c r="W36" i="73"/>
  <c r="O37" i="73"/>
  <c r="O4" i="74"/>
  <c r="O6" i="74"/>
  <c r="O7" i="74"/>
  <c r="O9" i="74"/>
  <c r="O11" i="74"/>
  <c r="O13" i="74"/>
  <c r="S15" i="74"/>
  <c r="AJ15" i="74"/>
  <c r="S16" i="74"/>
  <c r="AJ16" i="74"/>
  <c r="T17" i="74"/>
  <c r="AK17" i="74"/>
  <c r="S18" i="74"/>
  <c r="AJ18" i="74"/>
  <c r="S19" i="74"/>
  <c r="AJ19" i="74"/>
  <c r="S20" i="74"/>
  <c r="S21" i="74"/>
  <c r="AJ21" i="74"/>
  <c r="S22" i="74"/>
  <c r="AJ22" i="74"/>
  <c r="S23" i="74"/>
  <c r="AJ23" i="74"/>
  <c r="S24" i="74"/>
  <c r="AJ24" i="74"/>
  <c r="S25" i="74"/>
  <c r="AJ25" i="74"/>
  <c r="S26" i="74"/>
  <c r="AJ26" i="74"/>
  <c r="S27" i="74"/>
  <c r="AJ27" i="74"/>
  <c r="S28" i="74"/>
  <c r="AJ28" i="74"/>
  <c r="S29" i="74"/>
  <c r="AJ29" i="74"/>
  <c r="S30" i="74"/>
  <c r="AJ30" i="74"/>
  <c r="O31" i="74"/>
  <c r="O32" i="74"/>
  <c r="W33" i="74"/>
  <c r="AN33" i="74"/>
  <c r="W34" i="74"/>
  <c r="W35" i="74"/>
  <c r="AN35" i="74"/>
  <c r="W36" i="74"/>
  <c r="O37" i="74"/>
  <c r="O4" i="75"/>
  <c r="O6" i="75"/>
  <c r="O7" i="75"/>
  <c r="O9" i="75"/>
  <c r="O11" i="75"/>
  <c r="O13" i="75"/>
  <c r="S15" i="75"/>
  <c r="AJ15" i="75"/>
  <c r="S16" i="75"/>
  <c r="AJ16" i="75"/>
  <c r="T17" i="75"/>
  <c r="AK17" i="75"/>
  <c r="S18" i="75"/>
  <c r="AJ18" i="75"/>
  <c r="S19" i="75"/>
  <c r="AJ19" i="75"/>
  <c r="S20" i="75"/>
  <c r="S21" i="75"/>
  <c r="AJ21" i="75"/>
  <c r="S22" i="75"/>
  <c r="AJ22" i="75"/>
  <c r="S23" i="75"/>
  <c r="AJ23" i="75"/>
  <c r="S24" i="75"/>
  <c r="AJ24" i="75"/>
  <c r="S25" i="75"/>
  <c r="AJ25" i="75"/>
  <c r="S26" i="75"/>
  <c r="AJ26" i="75"/>
  <c r="S27" i="75"/>
  <c r="AJ27" i="75"/>
  <c r="S28" i="75"/>
  <c r="AJ28" i="75"/>
  <c r="S29" i="75"/>
  <c r="AJ29" i="75"/>
  <c r="S30" i="75"/>
  <c r="AJ30" i="75"/>
  <c r="O31" i="75"/>
  <c r="O32" i="75"/>
  <c r="W33" i="75"/>
  <c r="AN33" i="75"/>
  <c r="W34" i="75"/>
  <c r="W35" i="75"/>
  <c r="AN35" i="75"/>
  <c r="W36" i="75"/>
  <c r="O37" i="75"/>
  <c r="O4" i="76"/>
  <c r="O6" i="76"/>
  <c r="O7" i="76"/>
  <c r="O9" i="76"/>
  <c r="O11" i="76"/>
  <c r="O13" i="76"/>
  <c r="S15" i="76"/>
  <c r="AJ15" i="76"/>
  <c r="S16" i="76"/>
  <c r="AJ16" i="76"/>
  <c r="T17" i="76"/>
  <c r="AK17" i="76"/>
  <c r="S18" i="76"/>
  <c r="AJ18" i="76"/>
  <c r="S19" i="76"/>
  <c r="AJ19" i="76"/>
  <c r="S20" i="76"/>
  <c r="S21" i="76"/>
  <c r="AJ21" i="76"/>
  <c r="S22" i="76"/>
  <c r="AJ22" i="76"/>
  <c r="S23" i="76"/>
  <c r="AJ23" i="76"/>
  <c r="S24" i="76"/>
  <c r="AJ24" i="76"/>
  <c r="S25" i="76"/>
  <c r="AJ25" i="76"/>
  <c r="S26" i="76"/>
  <c r="AJ26" i="76"/>
  <c r="S27" i="76"/>
  <c r="AJ27" i="76"/>
  <c r="S28" i="76"/>
  <c r="AJ28" i="76"/>
  <c r="S29" i="76"/>
  <c r="AJ29" i="76"/>
  <c r="S30" i="76"/>
  <c r="AJ30" i="76"/>
  <c r="O31" i="76"/>
  <c r="O32" i="76"/>
  <c r="W33" i="76"/>
  <c r="AN33" i="76"/>
  <c r="W34" i="76"/>
  <c r="W35" i="76"/>
  <c r="AN35" i="76"/>
  <c r="W36" i="76"/>
  <c r="O37" i="76"/>
  <c r="O4" i="77"/>
  <c r="O6" i="77"/>
  <c r="O7" i="77"/>
  <c r="O9" i="77"/>
  <c r="O11" i="77"/>
  <c r="O13" i="77"/>
  <c r="S15" i="77"/>
  <c r="AJ15" i="77"/>
  <c r="S16" i="77"/>
  <c r="AJ16" i="77"/>
  <c r="T17" i="77"/>
  <c r="AK17" i="77"/>
  <c r="S18" i="77"/>
  <c r="AJ18" i="77"/>
  <c r="S19" i="77"/>
  <c r="AJ19" i="77"/>
  <c r="S20" i="77"/>
  <c r="S21" i="77"/>
  <c r="AJ21" i="77"/>
  <c r="S22" i="77"/>
  <c r="AJ22" i="77"/>
  <c r="S23" i="77"/>
  <c r="AJ23" i="77"/>
  <c r="S24" i="77"/>
  <c r="AJ24" i="77"/>
  <c r="S25" i="77"/>
  <c r="AJ25" i="77"/>
  <c r="S26" i="77"/>
  <c r="AJ26" i="77"/>
  <c r="S27" i="77"/>
  <c r="AJ27" i="77"/>
  <c r="S28" i="77"/>
  <c r="AJ28" i="77"/>
  <c r="S29" i="77"/>
  <c r="AJ29" i="77"/>
  <c r="S30" i="77"/>
  <c r="AJ30" i="77"/>
  <c r="O31" i="77"/>
  <c r="O32" i="77"/>
  <c r="W33" i="77"/>
  <c r="AN33" i="77"/>
  <c r="W34" i="77"/>
  <c r="W35" i="77"/>
  <c r="AN35" i="77"/>
  <c r="W36" i="77"/>
  <c r="O37" i="77"/>
  <c r="O4" i="72"/>
  <c r="O6" i="72"/>
  <c r="O7" i="72"/>
  <c r="O9" i="72"/>
  <c r="O11" i="72"/>
  <c r="O13" i="72"/>
  <c r="S15" i="72"/>
  <c r="AJ15" i="72"/>
  <c r="S16" i="72"/>
  <c r="AJ16" i="72"/>
  <c r="T17" i="72"/>
  <c r="AK17" i="72"/>
  <c r="S18" i="72"/>
  <c r="AJ18" i="72"/>
  <c r="S19" i="72"/>
  <c r="AJ19" i="72"/>
  <c r="S20" i="72"/>
  <c r="S21" i="72"/>
  <c r="AJ21" i="72"/>
  <c r="S22" i="72"/>
  <c r="AJ22" i="72"/>
  <c r="S23" i="72"/>
  <c r="AJ23" i="72"/>
  <c r="S24" i="72"/>
  <c r="AJ24" i="72"/>
  <c r="S25" i="72"/>
  <c r="AJ25" i="72"/>
  <c r="S26" i="72"/>
  <c r="AJ26" i="72"/>
  <c r="S27" i="72"/>
  <c r="AJ27" i="72"/>
  <c r="S28" i="72"/>
  <c r="AJ28" i="72"/>
  <c r="S29" i="72"/>
  <c r="AJ29" i="72"/>
  <c r="S30" i="72"/>
  <c r="AJ30" i="72"/>
  <c r="O31" i="72"/>
  <c r="O32" i="72"/>
  <c r="W33" i="72"/>
  <c r="AN33" i="72"/>
  <c r="W34" i="72"/>
  <c r="W35" i="72"/>
  <c r="AN35" i="72"/>
  <c r="W36" i="72"/>
  <c r="O37" i="72"/>
  <c r="O4" i="71"/>
  <c r="O6" i="71"/>
  <c r="O7" i="71"/>
  <c r="O9" i="71"/>
  <c r="O11" i="71"/>
  <c r="O13" i="71"/>
  <c r="S15" i="71"/>
  <c r="AJ15" i="71"/>
  <c r="S16" i="71"/>
  <c r="AJ16" i="71"/>
  <c r="T17" i="71"/>
  <c r="AK17" i="71"/>
  <c r="S18" i="71"/>
  <c r="AJ18" i="71"/>
  <c r="S19" i="71"/>
  <c r="AJ19" i="71"/>
  <c r="S20" i="71"/>
  <c r="S21" i="71"/>
  <c r="AJ21" i="71"/>
  <c r="S22" i="71"/>
  <c r="AJ22" i="71"/>
  <c r="S23" i="71"/>
  <c r="AJ23" i="71"/>
  <c r="S24" i="71"/>
  <c r="AJ24" i="71"/>
  <c r="S25" i="71"/>
  <c r="AJ25" i="71"/>
  <c r="S26" i="71"/>
  <c r="AJ26" i="71"/>
  <c r="S27" i="71"/>
  <c r="AJ27" i="71"/>
  <c r="S28" i="71"/>
  <c r="AJ28" i="71"/>
  <c r="S29" i="71"/>
  <c r="AJ29" i="71"/>
  <c r="S30" i="71"/>
  <c r="AJ30" i="71"/>
  <c r="O31" i="71"/>
  <c r="O32" i="71"/>
  <c r="W33" i="71"/>
  <c r="AN33" i="71"/>
  <c r="W34" i="71"/>
  <c r="W35" i="71"/>
  <c r="AN35" i="71"/>
  <c r="W36" i="71"/>
  <c r="O37" i="71"/>
  <c r="O4" i="70"/>
  <c r="O6" i="70"/>
  <c r="O7" i="70"/>
  <c r="O9" i="70"/>
  <c r="O11" i="70"/>
  <c r="O13" i="70"/>
  <c r="S15" i="70"/>
  <c r="AJ15" i="70"/>
  <c r="S16" i="70"/>
  <c r="AJ16" i="70"/>
  <c r="T17" i="70"/>
  <c r="AK17" i="70"/>
  <c r="S18" i="70"/>
  <c r="AJ18" i="70"/>
  <c r="S19" i="70"/>
  <c r="AJ19" i="70"/>
  <c r="S20" i="70"/>
  <c r="S21" i="70"/>
  <c r="AJ21" i="70"/>
  <c r="S22" i="70"/>
  <c r="AJ22" i="70"/>
  <c r="S23" i="70"/>
  <c r="AJ23" i="70"/>
  <c r="S24" i="70"/>
  <c r="AJ24" i="70"/>
  <c r="S25" i="70"/>
  <c r="AJ25" i="70"/>
  <c r="S26" i="70"/>
  <c r="AJ26" i="70"/>
  <c r="S27" i="70"/>
  <c r="AJ27" i="70"/>
  <c r="S28" i="70"/>
  <c r="AJ28" i="70"/>
  <c r="S29" i="70"/>
  <c r="AJ29" i="70"/>
  <c r="S30" i="70"/>
  <c r="AJ30" i="70"/>
  <c r="O31" i="70"/>
  <c r="O32" i="70"/>
  <c r="W33" i="70"/>
  <c r="AN33" i="70"/>
  <c r="W34" i="70"/>
  <c r="W35" i="70"/>
  <c r="AN35" i="70"/>
  <c r="W36" i="70"/>
  <c r="O37" i="70"/>
  <c r="O4" i="69"/>
  <c r="O6" i="69"/>
  <c r="O7" i="69"/>
  <c r="O9" i="69"/>
  <c r="O11" i="69"/>
  <c r="O13" i="69"/>
  <c r="S15" i="69"/>
  <c r="AJ15" i="69"/>
  <c r="S16" i="69"/>
  <c r="AJ16" i="69"/>
  <c r="T17" i="69"/>
  <c r="AK17" i="69"/>
  <c r="S18" i="69"/>
  <c r="AJ18" i="69"/>
  <c r="S19" i="69"/>
  <c r="AJ19" i="69"/>
  <c r="S20" i="69"/>
  <c r="S21" i="69"/>
  <c r="AJ21" i="69"/>
  <c r="S22" i="69"/>
  <c r="AJ22" i="69"/>
  <c r="S23" i="69"/>
  <c r="AJ23" i="69"/>
  <c r="S24" i="69"/>
  <c r="AJ24" i="69"/>
  <c r="S25" i="69"/>
  <c r="AJ25" i="69"/>
  <c r="S26" i="69"/>
  <c r="AJ26" i="69"/>
  <c r="S27" i="69"/>
  <c r="AJ27" i="69"/>
  <c r="S28" i="69"/>
  <c r="AJ28" i="69"/>
  <c r="S29" i="69"/>
  <c r="AJ29" i="69"/>
  <c r="S30" i="69"/>
  <c r="AJ30" i="69"/>
  <c r="O31" i="69"/>
  <c r="O32" i="69"/>
  <c r="W33" i="69"/>
  <c r="AN33" i="69"/>
  <c r="W34" i="69"/>
  <c r="W35" i="69"/>
  <c r="AN35" i="69"/>
  <c r="W36" i="69"/>
  <c r="O37" i="69"/>
</calcChain>
</file>

<file path=xl/comments1.xml><?xml version="1.0" encoding="utf-8"?>
<comments xmlns="http://schemas.openxmlformats.org/spreadsheetml/2006/main">
  <authors>
    <author>作成者</author>
  </authors>
  <commentList>
    <comment ref="C3" authorId="0" shapeId="0">
      <text>
        <r>
          <rPr>
            <sz val="11"/>
            <color indexed="81"/>
            <rFont val="ＭＳ Ｐゴシック"/>
            <family val="3"/>
            <charset val="128"/>
          </rPr>
          <t>・「新設」新たに需要場所を追加する申込
・「契約変更」契約容量・契約電力の増減を伴う申込
・「設備変更」契約容量・契約電力の増減を伴わない設備改修申込
・「撤去」需要場所の契約を消滅させる申込</t>
        </r>
      </text>
    </comment>
    <comment ref="D3" authorId="0" shapeId="0">
      <text>
        <r>
          <rPr>
            <sz val="11"/>
            <color indexed="81"/>
            <rFont val="ＭＳ Ｐゴシック"/>
            <family val="3"/>
            <charset val="128"/>
          </rPr>
          <t>「契約変更」「設備変更」等，新設以外のお申込みは，必ずご記入ください。
ハイフンを除いた，22桁の数字を入力ください。</t>
        </r>
      </text>
    </comment>
    <comment ref="E3" authorId="0" shapeId="0">
      <text>
        <r>
          <rPr>
            <sz val="11"/>
            <color indexed="81"/>
            <rFont val="ＭＳ Ｐゴシック"/>
            <family val="3"/>
            <charset val="128"/>
          </rPr>
          <t>姓名の間はスペースで区切ってください。</t>
        </r>
      </text>
    </comment>
    <comment ref="N3" authorId="0" shapeId="0">
      <text>
        <r>
          <rPr>
            <sz val="11"/>
            <color indexed="81"/>
            <rFont val="ＭＳ Ｐゴシック"/>
            <family val="3"/>
            <charset val="128"/>
          </rPr>
          <t>遵守いただけない場合は，お申込みできません。</t>
        </r>
      </text>
    </comment>
    <comment ref="O3" authorId="0" shapeId="0">
      <text>
        <r>
          <rPr>
            <sz val="11"/>
            <color indexed="81"/>
            <rFont val="ＭＳ Ｐゴシック"/>
            <family val="3"/>
            <charset val="128"/>
          </rPr>
          <t>当社への電気工事店登録が無い場合は，「電気工事業者登録証」および「」等の写しを添付してください。</t>
        </r>
      </text>
    </comment>
    <comment ref="AD3" authorId="0" shapeId="0">
      <text>
        <r>
          <rPr>
            <sz val="11"/>
            <color indexed="81"/>
            <rFont val="MS P ゴシック"/>
            <family val="3"/>
            <charset val="128"/>
          </rPr>
          <t>定額契約の場合は無。</t>
        </r>
      </text>
    </comment>
    <comment ref="AF3" authorId="0" shapeId="0">
      <text>
        <r>
          <rPr>
            <sz val="11"/>
            <color indexed="81"/>
            <rFont val="ＭＳ Ｐゴシック"/>
            <family val="3"/>
            <charset val="128"/>
          </rPr>
          <t>お客さま設備工事「有」の場合は、電気工事店様からのインターネットによる工事申請が必要です。</t>
        </r>
      </text>
    </comment>
    <comment ref="AG3" authorId="0" shapeId="0">
      <text>
        <r>
          <rPr>
            <sz val="11"/>
            <color indexed="81"/>
            <rFont val="ＭＳ Ｐゴシック"/>
            <family val="3"/>
            <charset val="128"/>
          </rPr>
          <t>需要場所の種類を選択してください。</t>
        </r>
      </text>
    </comment>
    <comment ref="AH3" authorId="0" shapeId="0">
      <text>
        <r>
          <rPr>
            <sz val="11"/>
            <color indexed="81"/>
            <rFont val="ＭＳ Ｐゴシック"/>
            <family val="3"/>
            <charset val="128"/>
          </rPr>
          <t>定額契約の場合は不要です。</t>
        </r>
      </text>
    </comment>
    <comment ref="AJ3" authorId="0" shapeId="0">
      <text>
        <r>
          <rPr>
            <sz val="11"/>
            <color indexed="81"/>
            <rFont val="ＭＳ Ｐゴシック"/>
            <family val="3"/>
            <charset val="128"/>
          </rPr>
          <t>臨時契約の場合，「使用終了日」もしくは「使用日数」のいずれかを入力ください。
※使用が終了したら，改めて撤去申込（スイッチング支援システム）が必要です。</t>
        </r>
      </text>
    </comment>
    <comment ref="AL3" authorId="0" shapeId="0">
      <text>
        <r>
          <rPr>
            <sz val="11"/>
            <color indexed="81"/>
            <rFont val="ＭＳ Ｐゴシック"/>
            <family val="3"/>
            <charset val="128"/>
          </rPr>
          <t>動力臨時の場合のみ，電灯臨時の同時申込有無を選択ください。</t>
        </r>
      </text>
    </comment>
    <comment ref="W4" authorId="0" shapeId="0">
      <text>
        <r>
          <rPr>
            <sz val="11"/>
            <color indexed="81"/>
            <rFont val="MS P ゴシック"/>
            <family val="3"/>
            <charset val="128"/>
          </rPr>
          <t>「契約容量」欄には，契約方法等に応じて，契約容量(kVA)・契約電力(kW)のいずれかをご記入ください。</t>
        </r>
      </text>
    </comment>
    <comment ref="AB4" authorId="0" shapeId="0">
      <text>
        <r>
          <rPr>
            <sz val="11"/>
            <color indexed="81"/>
            <rFont val="MS P ゴシック"/>
            <family val="3"/>
            <charset val="128"/>
          </rPr>
          <t>「契約容量」欄には，契約方法等に応じて，契約容量(kVA)・契約電力(kW)のいずれかをご記入ください。</t>
        </r>
      </text>
    </comment>
  </commentList>
</comments>
</file>

<file path=xl/comments2.xml><?xml version="1.0" encoding="utf-8"?>
<comments xmlns="http://schemas.openxmlformats.org/spreadsheetml/2006/main">
  <authors>
    <author>作成者</author>
  </authors>
  <commentList>
    <comment ref="C3" authorId="0" shapeId="0">
      <text>
        <r>
          <rPr>
            <sz val="11"/>
            <color indexed="81"/>
            <rFont val="ＭＳ Ｐゴシック"/>
            <family val="3"/>
            <charset val="128"/>
          </rPr>
          <t>・「新設」新たに需要場所を追加する申込
・「契約変更」契約容量・契約電力の増減を伴う申込
・「設備変更」契約容量・契約電力の増減を伴わない設備改修申込
・「撤去」需要場所の契約を消滅させる申込</t>
        </r>
      </text>
    </comment>
    <comment ref="D3" authorId="0" shapeId="0">
      <text>
        <r>
          <rPr>
            <sz val="11"/>
            <color indexed="81"/>
            <rFont val="ＭＳ Ｐゴシック"/>
            <family val="3"/>
            <charset val="128"/>
          </rPr>
          <t>「契約変更」「設備変更」等，新設以外のお申込みは，必ずご記入ください。
ハイフンを除いた，22桁の数字を入力ください。</t>
        </r>
      </text>
    </comment>
    <comment ref="E3" authorId="0" shapeId="0">
      <text>
        <r>
          <rPr>
            <sz val="11"/>
            <color indexed="81"/>
            <rFont val="ＭＳ Ｐゴシック"/>
            <family val="3"/>
            <charset val="128"/>
          </rPr>
          <t>姓名の間はスペースで区切ってください。</t>
        </r>
      </text>
    </comment>
    <comment ref="N3" authorId="0" shapeId="0">
      <text>
        <r>
          <rPr>
            <sz val="11"/>
            <color indexed="81"/>
            <rFont val="ＭＳ Ｐゴシック"/>
            <family val="3"/>
            <charset val="128"/>
          </rPr>
          <t>遵守いただけない場合は，お申込みできません。</t>
        </r>
      </text>
    </comment>
    <comment ref="O3" authorId="0" shapeId="0">
      <text>
        <r>
          <rPr>
            <sz val="11"/>
            <color indexed="81"/>
            <rFont val="ＭＳ Ｐゴシック"/>
            <family val="3"/>
            <charset val="128"/>
          </rPr>
          <t>当社への電気工事店登録が無い場合は，「電気工事業者登録証」および「」等の写しを添付してください。</t>
        </r>
      </text>
    </comment>
    <comment ref="AD3" authorId="0" shapeId="0">
      <text>
        <r>
          <rPr>
            <sz val="11"/>
            <color indexed="81"/>
            <rFont val="MS P ゴシック"/>
            <family val="3"/>
            <charset val="128"/>
          </rPr>
          <t>定額契約の場合は無。</t>
        </r>
      </text>
    </comment>
    <comment ref="AF3" authorId="0" shapeId="0">
      <text>
        <r>
          <rPr>
            <sz val="11"/>
            <color indexed="81"/>
            <rFont val="ＭＳ Ｐゴシック"/>
            <family val="3"/>
            <charset val="128"/>
          </rPr>
          <t>お客さま設備工事「有」の場合は、電気工事店様からのインターネットによる工事申請が必要です。</t>
        </r>
      </text>
    </comment>
    <comment ref="AG3" authorId="0" shapeId="0">
      <text>
        <r>
          <rPr>
            <sz val="11"/>
            <color indexed="81"/>
            <rFont val="ＭＳ Ｐゴシック"/>
            <family val="3"/>
            <charset val="128"/>
          </rPr>
          <t>需要場所の種類を選択してください。</t>
        </r>
      </text>
    </comment>
    <comment ref="AH3" authorId="0" shapeId="0">
      <text>
        <r>
          <rPr>
            <sz val="11"/>
            <color indexed="81"/>
            <rFont val="ＭＳ Ｐゴシック"/>
            <family val="3"/>
            <charset val="128"/>
          </rPr>
          <t>定額契約の場合は不要です。</t>
        </r>
      </text>
    </comment>
    <comment ref="AJ3" authorId="0" shapeId="0">
      <text>
        <r>
          <rPr>
            <sz val="11"/>
            <color indexed="81"/>
            <rFont val="ＭＳ Ｐゴシック"/>
            <family val="3"/>
            <charset val="128"/>
          </rPr>
          <t>臨時契約の場合，「使用終了日」もしくは「使用日数」のいずれかを入力ください。
※使用が終了したら，改めて撤去申込（スイッチング支援システム）が必要です。</t>
        </r>
      </text>
    </comment>
    <comment ref="AL3" authorId="0" shapeId="0">
      <text>
        <r>
          <rPr>
            <sz val="11"/>
            <color indexed="81"/>
            <rFont val="ＭＳ Ｐゴシック"/>
            <family val="3"/>
            <charset val="128"/>
          </rPr>
          <t>動力臨時の場合のみ，電灯臨時の同時申込有無を選択ください。</t>
        </r>
      </text>
    </comment>
    <comment ref="W4" authorId="0" shapeId="0">
      <text>
        <r>
          <rPr>
            <sz val="11"/>
            <color indexed="81"/>
            <rFont val="MS P ゴシック"/>
            <family val="3"/>
            <charset val="128"/>
          </rPr>
          <t>「契約容量」欄には，契約方法等に応じて，契約容量(kVA)・契約電力(kW)のいずれかをご記入ください。</t>
        </r>
      </text>
    </comment>
    <comment ref="AB4" authorId="0" shapeId="0">
      <text>
        <r>
          <rPr>
            <sz val="11"/>
            <color indexed="81"/>
            <rFont val="MS P ゴシック"/>
            <family val="3"/>
            <charset val="128"/>
          </rPr>
          <t>「契約容量」欄には，契約方法等に応じて，契約容量(kVA)・契約電力(kW)のいずれかをご記入ください。</t>
        </r>
      </text>
    </comment>
  </commentList>
</comments>
</file>

<file path=xl/sharedStrings.xml><?xml version="1.0" encoding="utf-8"?>
<sst xmlns="http://schemas.openxmlformats.org/spreadsheetml/2006/main" count="3653" uniqueCount="307">
  <si>
    <t>電話番号</t>
    <rPh sb="0" eb="2">
      <t>デンワ</t>
    </rPh>
    <rPh sb="2" eb="4">
      <t>バンゴウ</t>
    </rPh>
    <phoneticPr fontId="5"/>
  </si>
  <si>
    <t>その他特記事項</t>
    <rPh sb="2" eb="3">
      <t>タ</t>
    </rPh>
    <rPh sb="3" eb="5">
      <t>トッキ</t>
    </rPh>
    <rPh sb="5" eb="7">
      <t>ジコウ</t>
    </rPh>
    <phoneticPr fontId="5"/>
  </si>
  <si>
    <t>需要者窓口
連絡先</t>
    <rPh sb="0" eb="3">
      <t>ジュヨウシャ</t>
    </rPh>
    <rPh sb="3" eb="5">
      <t>マドグチ</t>
    </rPh>
    <rPh sb="6" eb="9">
      <t>レンラクサキ</t>
    </rPh>
    <phoneticPr fontId="5"/>
  </si>
  <si>
    <t>主任技術者名
連絡先</t>
    <rPh sb="0" eb="2">
      <t>シュニン</t>
    </rPh>
    <rPh sb="2" eb="5">
      <t>ギジュツシャ</t>
    </rPh>
    <rPh sb="5" eb="6">
      <t>メイ</t>
    </rPh>
    <rPh sb="7" eb="10">
      <t>レンラクサキ</t>
    </rPh>
    <phoneticPr fontId="5"/>
  </si>
  <si>
    <t>料金種別</t>
    <rPh sb="0" eb="2">
      <t>リョウキン</t>
    </rPh>
    <rPh sb="2" eb="4">
      <t>シュベツ</t>
    </rPh>
    <phoneticPr fontId="5"/>
  </si>
  <si>
    <t>契約電力</t>
    <rPh sb="0" eb="2">
      <t>ケイヤク</t>
    </rPh>
    <rPh sb="2" eb="4">
      <t>デンリョク</t>
    </rPh>
    <phoneticPr fontId="5"/>
  </si>
  <si>
    <t>供給電気方式</t>
    <rPh sb="0" eb="2">
      <t>キョウキュウ</t>
    </rPh>
    <rPh sb="2" eb="4">
      <t>デンキ</t>
    </rPh>
    <rPh sb="4" eb="6">
      <t>ホウシキ</t>
    </rPh>
    <phoneticPr fontId="5"/>
  </si>
  <si>
    <t>ピークシフト電力</t>
    <rPh sb="6" eb="8">
      <t>デンリョク</t>
    </rPh>
    <phoneticPr fontId="5"/>
  </si>
  <si>
    <t>パルス受給の要否</t>
    <rPh sb="3" eb="5">
      <t>ジュキュウ</t>
    </rPh>
    <rPh sb="6" eb="8">
      <t>ヨウヒ</t>
    </rPh>
    <phoneticPr fontId="5"/>
  </si>
  <si>
    <t>接続送電
サービス</t>
    <rPh sb="0" eb="2">
      <t>セツゾク</t>
    </rPh>
    <rPh sb="2" eb="4">
      <t>ソウデン</t>
    </rPh>
    <phoneticPr fontId="5"/>
  </si>
  <si>
    <t>予備送電
サービスＡ</t>
    <rPh sb="0" eb="2">
      <t>ヨビ</t>
    </rPh>
    <rPh sb="2" eb="4">
      <t>ソウデン</t>
    </rPh>
    <phoneticPr fontId="5"/>
  </si>
  <si>
    <t>予備送電
サービスＢ</t>
    <rPh sb="0" eb="2">
      <t>ヨビ</t>
    </rPh>
    <rPh sb="2" eb="4">
      <t>ソウデン</t>
    </rPh>
    <phoneticPr fontId="5"/>
  </si>
  <si>
    <t>今回：</t>
    <rPh sb="0" eb="2">
      <t>コンカイ</t>
    </rPh>
    <phoneticPr fontId="5"/>
  </si>
  <si>
    <t>従来：</t>
    <rPh sb="0" eb="2">
      <t>ジュウライ</t>
    </rPh>
    <phoneticPr fontId="5"/>
  </si>
  <si>
    <t>受電設備容量（合計）</t>
    <rPh sb="0" eb="2">
      <t>ジュデン</t>
    </rPh>
    <rPh sb="2" eb="4">
      <t>セツビ</t>
    </rPh>
    <rPh sb="4" eb="6">
      <t>ヨウリョウ</t>
    </rPh>
    <rPh sb="7" eb="9">
      <t>ゴウケイ</t>
    </rPh>
    <phoneticPr fontId="5"/>
  </si>
  <si>
    <t>負荷設備容量（合計）</t>
    <rPh sb="0" eb="2">
      <t>フカ</t>
    </rPh>
    <rPh sb="2" eb="4">
      <t>セツビ</t>
    </rPh>
    <rPh sb="4" eb="6">
      <t>ヨウリョウ</t>
    </rPh>
    <rPh sb="7" eb="9">
      <t>ゴウケイ</t>
    </rPh>
    <phoneticPr fontId="5"/>
  </si>
  <si>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5"/>
  </si>
  <si>
    <t>○○部</t>
    <rPh sb="2" eb="3">
      <t>ブ</t>
    </rPh>
    <phoneticPr fontId="5"/>
  </si>
  <si>
    <t>発電設備容量（合計）</t>
    <rPh sb="0" eb="2">
      <t>ハツデン</t>
    </rPh>
    <rPh sb="2" eb="4">
      <t>セツビ</t>
    </rPh>
    <rPh sb="4" eb="6">
      <t>ヨウリョウ</t>
    </rPh>
    <rPh sb="7" eb="9">
      <t>ゴウケイ</t>
    </rPh>
    <phoneticPr fontId="5"/>
  </si>
  <si>
    <t>(内自家補相当分)</t>
    <rPh sb="1" eb="2">
      <t>ウチ</t>
    </rPh>
    <rPh sb="2" eb="4">
      <t>ジカ</t>
    </rPh>
    <rPh sb="4" eb="5">
      <t>ホ</t>
    </rPh>
    <rPh sb="5" eb="8">
      <t>ソウトウブン</t>
    </rPh>
    <phoneticPr fontId="5"/>
  </si>
  <si>
    <t>　※１：当該需要者について，契約に係る需要家識別番号等（弊社との電気需給契約・託送供給契約等,お客さまを</t>
    <rPh sb="4" eb="6">
      <t>トウガイ</t>
    </rPh>
    <rPh sb="6" eb="8">
      <t>ジュヨウ</t>
    </rPh>
    <rPh sb="8" eb="9">
      <t>シャ</t>
    </rPh>
    <rPh sb="14" eb="16">
      <t>ケイヤク</t>
    </rPh>
    <rPh sb="17" eb="18">
      <t>カカワ</t>
    </rPh>
    <rPh sb="19" eb="22">
      <t>ジュヨウカ</t>
    </rPh>
    <rPh sb="22" eb="24">
      <t>シキベツ</t>
    </rPh>
    <rPh sb="24" eb="27">
      <t>バンゴウナド</t>
    </rPh>
    <rPh sb="28" eb="30">
      <t>ヘイシャ</t>
    </rPh>
    <rPh sb="32" eb="38">
      <t>デンキジュキュウケイヤク</t>
    </rPh>
    <rPh sb="39" eb="43">
      <t>タクソウキョウキュウ</t>
    </rPh>
    <rPh sb="43" eb="46">
      <t>ケイヤクナド</t>
    </rPh>
    <rPh sb="48" eb="49">
      <t>キャク</t>
    </rPh>
    <phoneticPr fontId="5"/>
  </si>
  <si>
    <t>否</t>
  </si>
  <si>
    <t>△△部</t>
    <rPh sb="2" eb="3">
      <t>ブ</t>
    </rPh>
    <phoneticPr fontId="5"/>
  </si>
  <si>
    <r>
      <t>需要家識別番号等</t>
    </r>
    <r>
      <rPr>
        <vertAlign val="superscript"/>
        <sz val="12"/>
        <color indexed="8"/>
        <rFont val="ＭＳ ゴシック"/>
        <family val="3"/>
        <charset val="128"/>
      </rPr>
      <t>※１</t>
    </r>
    <rPh sb="0" eb="3">
      <t>ジュヨウカ</t>
    </rPh>
    <rPh sb="3" eb="5">
      <t>シキベツ</t>
    </rPh>
    <rPh sb="5" eb="7">
      <t>バンゴウ</t>
    </rPh>
    <rPh sb="7" eb="8">
      <t>トウ</t>
    </rPh>
    <phoneticPr fontId="5"/>
  </si>
  <si>
    <t>供給地点
（財産責任分界点）</t>
    <rPh sb="0" eb="2">
      <t>キョウキュウ</t>
    </rPh>
    <rPh sb="2" eb="4">
      <t>チテン</t>
    </rPh>
    <rPh sb="6" eb="8">
      <t>ザイサン</t>
    </rPh>
    <rPh sb="8" eb="10">
      <t>セキニン</t>
    </rPh>
    <rPh sb="10" eb="12">
      <t>ブンカイ</t>
    </rPh>
    <rPh sb="12" eb="13">
      <t>テン</t>
    </rPh>
    <phoneticPr fontId="5"/>
  </si>
  <si>
    <t>接続供給契約申込書別紙（需要場所の概要）</t>
    <rPh sb="0" eb="2">
      <t>セツゾク</t>
    </rPh>
    <rPh sb="2" eb="4">
      <t>キョウキュウ</t>
    </rPh>
    <rPh sb="4" eb="6">
      <t>ケイヤク</t>
    </rPh>
    <rPh sb="6" eb="8">
      <t>モウシコミ</t>
    </rPh>
    <rPh sb="8" eb="9">
      <t>ショ</t>
    </rPh>
    <rPh sb="9" eb="11">
      <t>ベッシ</t>
    </rPh>
    <rPh sb="12" eb="14">
      <t>ジュヨウ</t>
    </rPh>
    <rPh sb="14" eb="16">
      <t>バショ</t>
    </rPh>
    <rPh sb="17" eb="19">
      <t>ガイヨウ</t>
    </rPh>
    <phoneticPr fontId="5"/>
  </si>
  <si>
    <t>電気の使用住所
（需要場所）</t>
    <rPh sb="0" eb="2">
      <t>デンキ</t>
    </rPh>
    <rPh sb="3" eb="5">
      <t>シヨウ</t>
    </rPh>
    <rPh sb="5" eb="7">
      <t>ジュウショ</t>
    </rPh>
    <rPh sb="9" eb="11">
      <t>ジュヨウ</t>
    </rPh>
    <rPh sb="11" eb="13">
      <t>バショ</t>
    </rPh>
    <phoneticPr fontId="5"/>
  </si>
  <si>
    <t>所属</t>
    <rPh sb="0" eb="2">
      <t>ショゾク</t>
    </rPh>
    <phoneticPr fontId="5"/>
  </si>
  <si>
    <t>氏名</t>
    <rPh sb="0" eb="2">
      <t>シメイ</t>
    </rPh>
    <phoneticPr fontId="5"/>
  </si>
  <si>
    <t>kＷ</t>
    <phoneticPr fontId="5"/>
  </si>
  <si>
    <t>kＷ</t>
    <phoneticPr fontId="5"/>
  </si>
  <si>
    <t>Ｖ</t>
    <phoneticPr fontId="5"/>
  </si>
  <si>
    <t>Ｖ</t>
    <phoneticPr fontId="5"/>
  </si>
  <si>
    <t>kＶＡ</t>
    <phoneticPr fontId="5"/>
  </si>
  <si>
    <t>kＶＡ</t>
    <phoneticPr fontId="5"/>
  </si>
  <si>
    <t>　　　　特定できる番号）を左詰めでご記入下さい。</t>
    <phoneticPr fontId="5"/>
  </si>
  <si>
    <t>契約電力の変更（設備変更あり）</t>
  </si>
  <si>
    <r>
      <t>平成</t>
    </r>
    <r>
      <rPr>
        <sz val="12"/>
        <color indexed="10"/>
        <rFont val="ＭＳ ゴシック"/>
        <family val="3"/>
        <charset val="128"/>
      </rPr>
      <t>＊＊</t>
    </r>
    <r>
      <rPr>
        <sz val="12"/>
        <rFont val="ＭＳ ゴシック"/>
        <family val="3"/>
        <charset val="128"/>
      </rPr>
      <t>年</t>
    </r>
    <r>
      <rPr>
        <sz val="12"/>
        <color indexed="10"/>
        <rFont val="ＭＳ ゴシック"/>
        <family val="3"/>
        <charset val="128"/>
      </rPr>
      <t>＊＊</t>
    </r>
    <r>
      <rPr>
        <sz val="12"/>
        <rFont val="ＭＳ ゴシック"/>
        <family val="3"/>
        <charset val="128"/>
      </rPr>
      <t>月</t>
    </r>
    <r>
      <rPr>
        <sz val="12"/>
        <color indexed="10"/>
        <rFont val="ＭＳ ゴシック"/>
        <family val="3"/>
        <charset val="128"/>
      </rPr>
      <t>＊＊</t>
    </r>
    <r>
      <rPr>
        <sz val="12"/>
        <rFont val="ＭＳ ゴシック"/>
        <family val="3"/>
        <charset val="128"/>
      </rPr>
      <t>日</t>
    </r>
    <rPh sb="0" eb="2">
      <t>ヘイセイ</t>
    </rPh>
    <rPh sb="4" eb="5">
      <t>ネン</t>
    </rPh>
    <rPh sb="7" eb="8">
      <t>ツキ</t>
    </rPh>
    <rPh sb="10" eb="11">
      <t>ヒ</t>
    </rPh>
    <phoneticPr fontId="5"/>
  </si>
  <si>
    <t>標準</t>
  </si>
  <si>
    <t>交流３相３線式</t>
    <rPh sb="0" eb="2">
      <t>コウリュウ</t>
    </rPh>
    <rPh sb="3" eb="4">
      <t>ソウ</t>
    </rPh>
    <rPh sb="5" eb="6">
      <t>セン</t>
    </rPh>
    <rPh sb="6" eb="7">
      <t>シキ</t>
    </rPh>
    <phoneticPr fontId="5"/>
  </si>
  <si>
    <t>別紙のとおり</t>
  </si>
  <si>
    <t>□□部</t>
    <rPh sb="2" eb="3">
      <t>ブ</t>
    </rPh>
    <phoneticPr fontId="5"/>
  </si>
  <si>
    <t>負荷設備の減少による、最大需要電力の減少</t>
    <rPh sb="0" eb="2">
      <t>フカ</t>
    </rPh>
    <rPh sb="2" eb="4">
      <t>セツビ</t>
    </rPh>
    <rPh sb="5" eb="7">
      <t>ゲンショウ</t>
    </rPh>
    <rPh sb="11" eb="13">
      <t>サイダイ</t>
    </rPh>
    <rPh sb="13" eb="15">
      <t>ジュヨウ</t>
    </rPh>
    <rPh sb="15" eb="17">
      <t>デンリョク</t>
    </rPh>
    <rPh sb="18" eb="20">
      <t>ゲンショウ</t>
    </rPh>
    <phoneticPr fontId="5"/>
  </si>
  <si>
    <t>申込番号:</t>
    <rPh sb="0" eb="2">
      <t>モウシコミ</t>
    </rPh>
    <rPh sb="2" eb="4">
      <t>バンゴウ</t>
    </rPh>
    <phoneticPr fontId="5"/>
  </si>
  <si>
    <t>（</t>
    <phoneticPr fontId="5"/>
  </si>
  <si>
    <t>）</t>
    <phoneticPr fontId="5"/>
  </si>
  <si>
    <t>（</t>
    <phoneticPr fontId="5"/>
  </si>
  <si>
    <t>）</t>
    <phoneticPr fontId="5"/>
  </si>
  <si>
    <t>　　　　特定できる番号）を左詰めでご記入下さい。</t>
    <phoneticPr fontId="5"/>
  </si>
  <si>
    <t>御中</t>
    <rPh sb="0" eb="2">
      <t>オンチュウ</t>
    </rPh>
    <phoneticPr fontId="5"/>
  </si>
  <si>
    <t>接　続　供　給　契　約　申　込　書</t>
    <rPh sb="0" eb="1">
      <t>セツ</t>
    </rPh>
    <rPh sb="2" eb="3">
      <t>ゾク</t>
    </rPh>
    <rPh sb="4" eb="5">
      <t>トモ</t>
    </rPh>
    <rPh sb="6" eb="7">
      <t>キュウ</t>
    </rPh>
    <rPh sb="8" eb="9">
      <t>チギリ</t>
    </rPh>
    <rPh sb="10" eb="11">
      <t>ヤク</t>
    </rPh>
    <rPh sb="12" eb="13">
      <t>サル</t>
    </rPh>
    <rPh sb="14" eb="15">
      <t>コミ</t>
    </rPh>
    <rPh sb="16" eb="17">
      <t>ショ</t>
    </rPh>
    <phoneticPr fontId="5"/>
  </si>
  <si>
    <t>　接続供給に関する契約について，貴社の託送供給約款，給電指令時の不足電力の補給に係る要綱および託送に伴う余剰電力の購入に係る要綱を承認のうえ，以下のとおり申込みます。
　なお，受電側接続検討との同時申込みでない場合，受電側接続検討の過程での確認事項等を前提として申込みます。</t>
    <rPh sb="32" eb="34">
      <t>フソク</t>
    </rPh>
    <rPh sb="34" eb="36">
      <t>デンリョク</t>
    </rPh>
    <rPh sb="40" eb="41">
      <t>カカ</t>
    </rPh>
    <rPh sb="50" eb="51">
      <t>トモナ</t>
    </rPh>
    <rPh sb="60" eb="61">
      <t>カカ</t>
    </rPh>
    <rPh sb="71" eb="73">
      <t>イカ</t>
    </rPh>
    <rPh sb="90" eb="91">
      <t>ガワ</t>
    </rPh>
    <phoneticPr fontId="5"/>
  </si>
  <si>
    <t>１．契約者等</t>
    <phoneticPr fontId="5"/>
  </si>
  <si>
    <t>契　　約　　者　　名</t>
    <rPh sb="0" eb="1">
      <t>チギリ</t>
    </rPh>
    <rPh sb="3" eb="4">
      <t>ヤク</t>
    </rPh>
    <rPh sb="6" eb="7">
      <t>シャ</t>
    </rPh>
    <rPh sb="9" eb="10">
      <t>メイ</t>
    </rPh>
    <phoneticPr fontId="5"/>
  </si>
  <si>
    <t>名　　称　：</t>
    <rPh sb="3" eb="4">
      <t>ショウ</t>
    </rPh>
    <phoneticPr fontId="5"/>
  </si>
  <si>
    <t>役　　職　：</t>
    <rPh sb="0" eb="1">
      <t>エキ</t>
    </rPh>
    <rPh sb="3" eb="4">
      <t>ショク</t>
    </rPh>
    <phoneticPr fontId="5"/>
  </si>
  <si>
    <t>氏　　名　：　</t>
    <rPh sb="0" eb="1">
      <t>シ</t>
    </rPh>
    <rPh sb="3" eb="4">
      <t>メイ</t>
    </rPh>
    <phoneticPr fontId="5"/>
  </si>
  <si>
    <t>住　　所　：</t>
    <phoneticPr fontId="5"/>
  </si>
  <si>
    <r>
      <t xml:space="preserve">連　　絡　　者　　名
</t>
    </r>
    <r>
      <rPr>
        <sz val="10"/>
        <color indexed="8"/>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5"/>
  </si>
  <si>
    <t>所　　属　：</t>
    <phoneticPr fontId="5"/>
  </si>
  <si>
    <t xml:space="preserve">氏　　名　： </t>
    <rPh sb="0" eb="1">
      <t>シ</t>
    </rPh>
    <rPh sb="3" eb="4">
      <t>メイ</t>
    </rPh>
    <phoneticPr fontId="5"/>
  </si>
  <si>
    <t>電話・FAX ：</t>
    <phoneticPr fontId="5"/>
  </si>
  <si>
    <t>E-mail    ：</t>
    <phoneticPr fontId="5"/>
  </si>
  <si>
    <t>２．申込内容</t>
    <phoneticPr fontId="5"/>
  </si>
  <si>
    <t>接続供給の開始希望日</t>
    <rPh sb="0" eb="2">
      <t>セツゾク</t>
    </rPh>
    <rPh sb="2" eb="4">
      <t>キョウキュウ</t>
    </rPh>
    <rPh sb="5" eb="7">
      <t>カイシ</t>
    </rPh>
    <rPh sb="7" eb="10">
      <t>キボウビ</t>
    </rPh>
    <phoneticPr fontId="5"/>
  </si>
  <si>
    <t>別紙のとおり</t>
    <rPh sb="0" eb="2">
      <t>ベッシ</t>
    </rPh>
    <phoneticPr fontId="5"/>
  </si>
  <si>
    <t>受電側接続検討との
同時申込</t>
    <rPh sb="0" eb="2">
      <t>ジュデン</t>
    </rPh>
    <rPh sb="2" eb="3">
      <t>ガワ</t>
    </rPh>
    <rPh sb="3" eb="7">
      <t>セツゾクケントウ</t>
    </rPh>
    <rPh sb="10" eb="12">
      <t>ドウジ</t>
    </rPh>
    <rPh sb="12" eb="14">
      <t>モウシコ</t>
    </rPh>
    <phoneticPr fontId="5"/>
  </si>
  <si>
    <t>接続供給契約に付随する余剰電力購入に関する契約の締結希望</t>
    <rPh sb="0" eb="2">
      <t>セツゾク</t>
    </rPh>
    <rPh sb="15" eb="17">
      <t>コウニュウ</t>
    </rPh>
    <phoneticPr fontId="5"/>
  </si>
  <si>
    <t>変動範囲超過電力料金についての特別措置に関する適用希望</t>
    <rPh sb="0" eb="2">
      <t>ヘンドウ</t>
    </rPh>
    <rPh sb="2" eb="4">
      <t>ハンイ</t>
    </rPh>
    <rPh sb="4" eb="6">
      <t>チョウカ</t>
    </rPh>
    <rPh sb="6" eb="8">
      <t>デンリョク</t>
    </rPh>
    <rPh sb="8" eb="10">
      <t>リョウキン</t>
    </rPh>
    <rPh sb="15" eb="17">
      <t>トクベツ</t>
    </rPh>
    <rPh sb="17" eb="19">
      <t>ソチ</t>
    </rPh>
    <rPh sb="20" eb="21">
      <t>カン</t>
    </rPh>
    <rPh sb="23" eb="25">
      <t>テキヨウ</t>
    </rPh>
    <rPh sb="25" eb="27">
      <t>キボウ</t>
    </rPh>
    <phoneticPr fontId="5"/>
  </si>
  <si>
    <t>受電地点・供給地点ごとの事項</t>
    <rPh sb="0" eb="2">
      <t>ジュデン</t>
    </rPh>
    <rPh sb="2" eb="4">
      <t>チテン</t>
    </rPh>
    <rPh sb="5" eb="7">
      <t>キョウキュウ</t>
    </rPh>
    <rPh sb="7" eb="9">
      <t>チテン</t>
    </rPh>
    <rPh sb="12" eb="14">
      <t>ジコウ</t>
    </rPh>
    <phoneticPr fontId="5"/>
  </si>
  <si>
    <t>申込件数</t>
    <rPh sb="0" eb="2">
      <t>モウシコミ</t>
    </rPh>
    <rPh sb="2" eb="4">
      <t>ケンスウ</t>
    </rPh>
    <phoneticPr fontId="5"/>
  </si>
  <si>
    <t>受電地点</t>
    <rPh sb="0" eb="2">
      <t>ジュデン</t>
    </rPh>
    <rPh sb="2" eb="4">
      <t>チテン</t>
    </rPh>
    <phoneticPr fontId="5"/>
  </si>
  <si>
    <t>供給地点</t>
    <rPh sb="0" eb="2">
      <t>キョウキュウ</t>
    </rPh>
    <rPh sb="2" eb="4">
      <t>チテン</t>
    </rPh>
    <phoneticPr fontId="5"/>
  </si>
  <si>
    <t>地点の追加</t>
    <rPh sb="0" eb="2">
      <t>チテン</t>
    </rPh>
    <rPh sb="3" eb="5">
      <t>ツイカ</t>
    </rPh>
    <phoneticPr fontId="5"/>
  </si>
  <si>
    <t>件</t>
    <rPh sb="0" eb="1">
      <t>ケン</t>
    </rPh>
    <phoneticPr fontId="5"/>
  </si>
  <si>
    <t>地点の廃止</t>
    <rPh sb="3" eb="5">
      <t>ハイシ</t>
    </rPh>
    <phoneticPr fontId="5"/>
  </si>
  <si>
    <t>契約受電電力または
契約電力の変更</t>
    <phoneticPr fontId="5"/>
  </si>
  <si>
    <t>契約受電電力または契約電力の変更を伴わない設備変更</t>
    <rPh sb="0" eb="2">
      <t>ケイヤク</t>
    </rPh>
    <rPh sb="2" eb="4">
      <t>ジュデン</t>
    </rPh>
    <rPh sb="4" eb="6">
      <t>デンリョク</t>
    </rPh>
    <rPh sb="9" eb="11">
      <t>ケイヤク</t>
    </rPh>
    <rPh sb="11" eb="13">
      <t>デンリョク</t>
    </rPh>
    <rPh sb="14" eb="16">
      <t>ヘンコウ</t>
    </rPh>
    <rPh sb="17" eb="18">
      <t>トモナ</t>
    </rPh>
    <rPh sb="21" eb="23">
      <t>セツビ</t>
    </rPh>
    <rPh sb="23" eb="25">
      <t>ヘンコウ</t>
    </rPh>
    <phoneticPr fontId="5"/>
  </si>
  <si>
    <t>その他の変更
（　　　　　　　）</t>
    <rPh sb="2" eb="3">
      <t>タ</t>
    </rPh>
    <rPh sb="4" eb="6">
      <t>ヘンコウ</t>
    </rPh>
    <phoneticPr fontId="5"/>
  </si>
  <si>
    <t>特記事項</t>
    <rPh sb="0" eb="2">
      <t>トッキ</t>
    </rPh>
    <rPh sb="2" eb="4">
      <t>ジコウ</t>
    </rPh>
    <phoneticPr fontId="5"/>
  </si>
  <si>
    <t>申込みおよびその実施に際して得た情報は，託送供給を実施する目的以外には使用いたしません。</t>
    <rPh sb="0" eb="2">
      <t>モウシコ</t>
    </rPh>
    <rPh sb="8" eb="10">
      <t>ジッシ</t>
    </rPh>
    <rPh sb="11" eb="12">
      <t>サイ</t>
    </rPh>
    <rPh sb="14" eb="15">
      <t>エ</t>
    </rPh>
    <rPh sb="16" eb="18">
      <t>ジョウホウ</t>
    </rPh>
    <rPh sb="20" eb="24">
      <t>タクソウキョウキュウ</t>
    </rPh>
    <rPh sb="25" eb="27">
      <t>ジッシ</t>
    </rPh>
    <rPh sb="29" eb="31">
      <t>モクテキ</t>
    </rPh>
    <rPh sb="31" eb="33">
      <t>イガイ</t>
    </rPh>
    <rPh sb="35" eb="37">
      <t>シヨウ</t>
    </rPh>
    <phoneticPr fontId="5"/>
  </si>
  <si>
    <t>希望しない</t>
  </si>
  <si>
    <r>
      <t>平成</t>
    </r>
    <r>
      <rPr>
        <sz val="11"/>
        <color indexed="10"/>
        <rFont val="ＭＳ ゴシック"/>
        <family val="3"/>
        <charset val="128"/>
      </rPr>
      <t>＊＊</t>
    </r>
    <r>
      <rPr>
        <sz val="11"/>
        <color indexed="8"/>
        <rFont val="ＭＳ ゴシック"/>
        <family val="3"/>
        <charset val="128"/>
      </rPr>
      <t>年</t>
    </r>
    <r>
      <rPr>
        <sz val="11"/>
        <color indexed="10"/>
        <rFont val="ＭＳ ゴシック"/>
        <family val="3"/>
        <charset val="128"/>
      </rPr>
      <t>＊＊</t>
    </r>
    <r>
      <rPr>
        <sz val="11"/>
        <color indexed="8"/>
        <rFont val="ＭＳ ゴシック"/>
        <family val="3"/>
        <charset val="128"/>
      </rPr>
      <t>月</t>
    </r>
    <r>
      <rPr>
        <sz val="11"/>
        <color indexed="10"/>
        <rFont val="ＭＳ ゴシック"/>
        <family val="3"/>
        <charset val="128"/>
      </rPr>
      <t>＊＊</t>
    </r>
    <r>
      <rPr>
        <sz val="11"/>
        <color indexed="8"/>
        <rFont val="ＭＳ ゴシック"/>
        <family val="3"/>
        <charset val="128"/>
      </rPr>
      <t>日</t>
    </r>
    <phoneticPr fontId="5"/>
  </si>
  <si>
    <t>東京電力株式会社</t>
  </si>
  <si>
    <t>○○株式会社</t>
    <rPh sb="2" eb="6">
      <t>カブシキガイシャ</t>
    </rPh>
    <phoneticPr fontId="5"/>
  </si>
  <si>
    <t>代表取締役</t>
    <rPh sb="0" eb="2">
      <t>ダイヒョウ</t>
    </rPh>
    <rPh sb="2" eb="5">
      <t>トリシマリヤク</t>
    </rPh>
    <phoneticPr fontId="5"/>
  </si>
  <si>
    <t>○○　○○</t>
    <phoneticPr fontId="5"/>
  </si>
  <si>
    <r>
      <t>〒</t>
    </r>
    <r>
      <rPr>
        <sz val="11"/>
        <color indexed="10"/>
        <rFont val="ＭＳ ゴシック"/>
        <family val="3"/>
        <charset val="128"/>
      </rPr>
      <t>○○○－○○○○　○○県○○市○－○－○</t>
    </r>
    <rPh sb="12" eb="13">
      <t>ケン</t>
    </rPh>
    <rPh sb="15" eb="16">
      <t>シ</t>
    </rPh>
    <phoneticPr fontId="5"/>
  </si>
  <si>
    <t>●●　●●</t>
    <phoneticPr fontId="5"/>
  </si>
  <si>
    <r>
      <t>〒</t>
    </r>
    <r>
      <rPr>
        <sz val="11"/>
        <color indexed="10"/>
        <rFont val="ＭＳ ゴシック"/>
        <family val="3"/>
        <charset val="128"/>
      </rPr>
      <t>○○○－○○○○　○○県○○市○－○－○</t>
    </r>
    <phoneticPr fontId="5"/>
  </si>
  <si>
    <t>＊＊－＊＊＊＊－＊＊＊＊</t>
    <phoneticPr fontId="5"/>
  </si>
  <si>
    <t>*****＠****.co.jp</t>
    <phoneticPr fontId="5"/>
  </si>
  <si>
    <t>従来どおり</t>
  </si>
  <si>
    <r>
      <t>その他の変更
（</t>
    </r>
    <r>
      <rPr>
        <sz val="11"/>
        <color indexed="10"/>
        <rFont val="ＭＳ ゴシック"/>
        <family val="3"/>
        <charset val="128"/>
      </rPr>
      <t>名義変更</t>
    </r>
    <r>
      <rPr>
        <sz val="11"/>
        <color indexed="8"/>
        <rFont val="ＭＳ ゴシック"/>
        <family val="3"/>
        <charset val="128"/>
      </rPr>
      <t>）</t>
    </r>
    <rPh sb="2" eb="3">
      <t>タ</t>
    </rPh>
    <rPh sb="4" eb="6">
      <t>ヘンコウ</t>
    </rPh>
    <rPh sb="8" eb="10">
      <t>メイギ</t>
    </rPh>
    <rPh sb="10" eb="12">
      <t>ヘンコウ</t>
    </rPh>
    <phoneticPr fontId="5"/>
  </si>
  <si>
    <t>△△株式会社　△△ビル</t>
    <phoneticPr fontId="5"/>
  </si>
  <si>
    <t>△△県△△市△－△－△</t>
    <phoneticPr fontId="5"/>
  </si>
  <si>
    <t>需要者の施設した第１号柱上の●●電力の架空引込線と需要者の開閉器電源側接続点</t>
    <phoneticPr fontId="5"/>
  </si>
  <si>
    <t>kＷ</t>
    <phoneticPr fontId="5"/>
  </si>
  <si>
    <t>kＷ</t>
    <phoneticPr fontId="5"/>
  </si>
  <si>
    <t>(  700  )</t>
    <phoneticPr fontId="5"/>
  </si>
  <si>
    <t>Ｖ</t>
    <phoneticPr fontId="5"/>
  </si>
  <si>
    <t>kＶＡ</t>
    <phoneticPr fontId="5"/>
  </si>
  <si>
    <t>kＶＡ</t>
    <phoneticPr fontId="5"/>
  </si>
  <si>
    <t>kＷ</t>
    <phoneticPr fontId="5"/>
  </si>
  <si>
    <t>△△　△△</t>
    <phoneticPr fontId="5"/>
  </si>
  <si>
    <t>00-0000-0000</t>
    <phoneticPr fontId="5"/>
  </si>
  <si>
    <t>□□　□□</t>
    <phoneticPr fontId="5"/>
  </si>
  <si>
    <t>　　　　特定できる番号）を左詰めでご記入下さい。</t>
    <phoneticPr fontId="5"/>
  </si>
  <si>
    <t xml:space="preserve"> </t>
    <phoneticPr fontId="5"/>
  </si>
  <si>
    <t>申込内容</t>
    <rPh sb="0" eb="2">
      <t>モウシコミ</t>
    </rPh>
    <rPh sb="2" eb="4">
      <t>ナイヨウ</t>
    </rPh>
    <phoneticPr fontId="5"/>
  </si>
  <si>
    <t>需要者の名称</t>
    <rPh sb="0" eb="2">
      <t>ジュヨウ</t>
    </rPh>
    <rPh sb="2" eb="3">
      <t>シャ</t>
    </rPh>
    <rPh sb="4" eb="6">
      <t>メイショウ</t>
    </rPh>
    <phoneticPr fontId="5"/>
  </si>
  <si>
    <t>申込内容</t>
    <rPh sb="0" eb="2">
      <t>モウシコ</t>
    </rPh>
    <rPh sb="2" eb="4">
      <t>ナイヨウ</t>
    </rPh>
    <phoneticPr fontId="5"/>
  </si>
  <si>
    <t>供給電圧</t>
    <rPh sb="0" eb="2">
      <t>キョウキュウ</t>
    </rPh>
    <rPh sb="2" eb="4">
      <t>デンアツ</t>
    </rPh>
    <phoneticPr fontId="5"/>
  </si>
  <si>
    <t>計量電圧</t>
    <rPh sb="0" eb="2">
      <t>ケイリョウ</t>
    </rPh>
    <rPh sb="2" eb="4">
      <t>デンアツ</t>
    </rPh>
    <phoneticPr fontId="5"/>
  </si>
  <si>
    <t>接続供給
開始希望日　　　　　　　　　　　　　　　　　　　　　　　　　　　　　　　　　　　　　　　　　　　　　　　　　　　　　　　　　　　　　　　　　　　　　　　　　　　　　　</t>
    <rPh sb="0" eb="2">
      <t>セツゾク</t>
    </rPh>
    <rPh sb="2" eb="4">
      <t>キョウキュウ</t>
    </rPh>
    <rPh sb="5" eb="7">
      <t>カイシ</t>
    </rPh>
    <rPh sb="7" eb="9">
      <t>キボウ</t>
    </rPh>
    <rPh sb="9" eb="10">
      <t>ビ</t>
    </rPh>
    <phoneticPr fontId="5"/>
  </si>
  <si>
    <t>設備撤去</t>
    <rPh sb="0" eb="2">
      <t>セツビ</t>
    </rPh>
    <rPh sb="2" eb="4">
      <t>テッキョ</t>
    </rPh>
    <phoneticPr fontId="5"/>
  </si>
  <si>
    <t>地点の削除</t>
    <rPh sb="0" eb="2">
      <t>チテン</t>
    </rPh>
    <rPh sb="3" eb="5">
      <t>サクジョ</t>
    </rPh>
    <phoneticPr fontId="5"/>
  </si>
  <si>
    <t>契約廃止</t>
    <rPh sb="0" eb="2">
      <t>ケイヤク</t>
    </rPh>
    <rPh sb="2" eb="4">
      <t>ハイシ</t>
    </rPh>
    <phoneticPr fontId="5"/>
  </si>
  <si>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5"/>
  </si>
  <si>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5"/>
  </si>
  <si>
    <t>　接続供給等に関する契約について，貴社の託送供給等約款を承認のうえ，以下のとおり申込みます。
　なお，実需同時同量の経過措置を適用している場合で受電地点に関する申込みを行なうときは，受電側接続検討申込書および回答書内容を前提として申込みます。</t>
    <rPh sb="5" eb="6">
      <t>トウ</t>
    </rPh>
    <rPh sb="24" eb="25">
      <t>ナド</t>
    </rPh>
    <rPh sb="34" eb="36">
      <t>イカ</t>
    </rPh>
    <rPh sb="84" eb="85">
      <t>オコナ</t>
    </rPh>
    <phoneticPr fontId="5"/>
  </si>
  <si>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5"/>
  </si>
  <si>
    <t>四国電力送配電株式会社</t>
  </si>
  <si>
    <t>　　年　 月　 日</t>
    <phoneticPr fontId="5"/>
  </si>
  <si>
    <t>１．契約者等</t>
    <phoneticPr fontId="5"/>
  </si>
  <si>
    <t>住　　所　：</t>
    <phoneticPr fontId="5"/>
  </si>
  <si>
    <t>所　　属　：</t>
    <phoneticPr fontId="5"/>
  </si>
  <si>
    <t>電話・FAX ：</t>
    <phoneticPr fontId="5"/>
  </si>
  <si>
    <t>E-mail    ：</t>
    <phoneticPr fontId="5"/>
  </si>
  <si>
    <t>２．申込内容</t>
    <phoneticPr fontId="5"/>
  </si>
  <si>
    <t>契約受電電力または
契約電力の変更</t>
    <phoneticPr fontId="5"/>
  </si>
  <si>
    <t>接続供給開始希望日</t>
  </si>
  <si>
    <t>申込種別</t>
  </si>
  <si>
    <t>供給地点特定番号</t>
    <phoneticPr fontId="105"/>
  </si>
  <si>
    <t>電気工事店番号</t>
  </si>
  <si>
    <t xml:space="preserve">電気工事店等連絡先 </t>
    <phoneticPr fontId="105"/>
  </si>
  <si>
    <t>接続送電サービスメニュー</t>
  </si>
  <si>
    <t>契約方法</t>
  </si>
  <si>
    <t>お客さま設備工事有無</t>
  </si>
  <si>
    <t>業種</t>
  </si>
  <si>
    <t>回路数</t>
  </si>
  <si>
    <t>引込口配線</t>
  </si>
  <si>
    <t>契約使用期間 （臨時のみ）</t>
    <phoneticPr fontId="105"/>
  </si>
  <si>
    <t>臨時電灯との同時申込</t>
    <rPh sb="0" eb="2">
      <t>リンジ</t>
    </rPh>
    <rPh sb="2" eb="4">
      <t>デントウ</t>
    </rPh>
    <rPh sb="6" eb="8">
      <t>ドウジ</t>
    </rPh>
    <rPh sb="8" eb="10">
      <t>モウシコミ</t>
    </rPh>
    <phoneticPr fontId="105"/>
  </si>
  <si>
    <t>託送供給等約款における需要者に関する事項について，遵守を需要者に承諾いただいていますか</t>
    <phoneticPr fontId="105"/>
  </si>
  <si>
    <t>備考・連絡事項</t>
    <rPh sb="0" eb="2">
      <t>ビコウ</t>
    </rPh>
    <rPh sb="3" eb="5">
      <t>レンラク</t>
    </rPh>
    <rPh sb="5" eb="7">
      <t>ジコウ</t>
    </rPh>
    <phoneticPr fontId="105"/>
  </si>
  <si>
    <t>電話番号</t>
    <rPh sb="0" eb="2">
      <t>デンワ</t>
    </rPh>
    <rPh sb="2" eb="4">
      <t>バンゴウ</t>
    </rPh>
    <phoneticPr fontId="105"/>
  </si>
  <si>
    <t>氏名１（カナ）</t>
    <rPh sb="0" eb="2">
      <t>シメイ</t>
    </rPh>
    <phoneticPr fontId="105"/>
  </si>
  <si>
    <t>氏名１（漢字）</t>
    <rPh sb="0" eb="2">
      <t>シメイ</t>
    </rPh>
    <rPh sb="4" eb="6">
      <t>カンジ</t>
    </rPh>
    <phoneticPr fontId="105"/>
  </si>
  <si>
    <t>郵便番号</t>
  </si>
  <si>
    <t>電話番号１</t>
    <phoneticPr fontId="105"/>
  </si>
  <si>
    <t>電話番号２</t>
    <phoneticPr fontId="105"/>
  </si>
  <si>
    <t>会社名</t>
    <phoneticPr fontId="105"/>
  </si>
  <si>
    <t>担当者名</t>
    <phoneticPr fontId="105"/>
  </si>
  <si>
    <t>E-mail</t>
    <phoneticPr fontId="105"/>
  </si>
  <si>
    <t>主開閉器容量(A)</t>
    <phoneticPr fontId="105"/>
  </si>
  <si>
    <t>契約容量</t>
    <phoneticPr fontId="105"/>
  </si>
  <si>
    <t>契約容量単位</t>
    <phoneticPr fontId="105"/>
  </si>
  <si>
    <t>使用終了日</t>
    <phoneticPr fontId="105"/>
  </si>
  <si>
    <t>使用日数</t>
    <phoneticPr fontId="105"/>
  </si>
  <si>
    <t>例</t>
    <rPh sb="0" eb="1">
      <t>レイ</t>
    </rPh>
    <phoneticPr fontId="105"/>
  </si>
  <si>
    <t>契約変更</t>
  </si>
  <si>
    <t>0300211000512345012345</t>
    <phoneticPr fontId="105"/>
  </si>
  <si>
    <t>タクソウ　エータ</t>
    <phoneticPr fontId="105"/>
  </si>
  <si>
    <t>託送　Ａ太</t>
    <rPh sb="0" eb="2">
      <t>タクソウ</t>
    </rPh>
    <rPh sb="4" eb="5">
      <t>タ</t>
    </rPh>
    <phoneticPr fontId="105"/>
  </si>
  <si>
    <t>123-4567</t>
  </si>
  <si>
    <t>自宅</t>
  </si>
  <si>
    <t>001-9999</t>
  </si>
  <si>
    <t>電灯時間帯別</t>
  </si>
  <si>
    <t>主開閉器</t>
  </si>
  <si>
    <t>単相３線 100V/200V</t>
  </si>
  <si>
    <t>kVA</t>
  </si>
  <si>
    <t>有</t>
  </si>
  <si>
    <t>引込委託なし</t>
  </si>
  <si>
    <t>住宅</t>
  </si>
  <si>
    <t>14sq</t>
  </si>
  <si>
    <t>はい</t>
  </si>
  <si>
    <t>新設</t>
  </si>
  <si>
    <t>引込委託あり</t>
  </si>
  <si>
    <t>引込線</t>
    <rPh sb="0" eb="2">
      <t>ヒキコミ</t>
    </rPh>
    <rPh sb="2" eb="3">
      <t>セン</t>
    </rPh>
    <phoneticPr fontId="105"/>
  </si>
  <si>
    <t>三相３線 200V</t>
  </si>
  <si>
    <t>電灯定額</t>
    <rPh sb="0" eb="2">
      <t>デントウ</t>
    </rPh>
    <rPh sb="2" eb="4">
      <t>テイガク</t>
    </rPh>
    <phoneticPr fontId="105"/>
  </si>
  <si>
    <t>住宅</t>
    <phoneticPr fontId="105"/>
  </si>
  <si>
    <t>1.6mm</t>
    <phoneticPr fontId="107"/>
  </si>
  <si>
    <t>前払い</t>
    <rPh sb="0" eb="2">
      <t>マエバラ</t>
    </rPh>
    <phoneticPr fontId="105"/>
  </si>
  <si>
    <t>あり（臨時電灯との一括設計可）</t>
    <rPh sb="3" eb="5">
      <t>リンジ</t>
    </rPh>
    <rPh sb="5" eb="7">
      <t>デントウ</t>
    </rPh>
    <rPh sb="9" eb="11">
      <t>イッカツ</t>
    </rPh>
    <rPh sb="11" eb="13">
      <t>セッケイ</t>
    </rPh>
    <rPh sb="13" eb="14">
      <t>カ</t>
    </rPh>
    <phoneticPr fontId="105"/>
  </si>
  <si>
    <t>はい</t>
    <phoneticPr fontId="105"/>
  </si>
  <si>
    <t>携帯</t>
  </si>
  <si>
    <t>計器</t>
  </si>
  <si>
    <t>単相２線 100V</t>
    <phoneticPr fontId="105"/>
  </si>
  <si>
    <t>電灯標準</t>
    <rPh sb="0" eb="2">
      <t>デントウ</t>
    </rPh>
    <rPh sb="2" eb="4">
      <t>ヒョウジュン</t>
    </rPh>
    <phoneticPr fontId="105"/>
  </si>
  <si>
    <t>アパート寮</t>
    <phoneticPr fontId="105"/>
  </si>
  <si>
    <t>無</t>
    <rPh sb="0" eb="1">
      <t>ナ</t>
    </rPh>
    <phoneticPr fontId="105"/>
  </si>
  <si>
    <t>2.0mm</t>
    <phoneticPr fontId="107"/>
  </si>
  <si>
    <t>後払い</t>
    <rPh sb="0" eb="1">
      <t>アト</t>
    </rPh>
    <rPh sb="1" eb="2">
      <t>バラ</t>
    </rPh>
    <phoneticPr fontId="105"/>
  </si>
  <si>
    <t>あり（臨時電灯との一括設計不可）</t>
    <rPh sb="3" eb="5">
      <t>リンジ</t>
    </rPh>
    <rPh sb="5" eb="7">
      <t>デントウ</t>
    </rPh>
    <rPh sb="9" eb="11">
      <t>イッカツ</t>
    </rPh>
    <rPh sb="11" eb="13">
      <t>セッケイ</t>
    </rPh>
    <rPh sb="13" eb="15">
      <t>フカ</t>
    </rPh>
    <phoneticPr fontId="105"/>
  </si>
  <si>
    <t>いいえ</t>
    <phoneticPr fontId="105"/>
  </si>
  <si>
    <t>設備変更</t>
  </si>
  <si>
    <t>家族・親族</t>
    <phoneticPr fontId="105"/>
  </si>
  <si>
    <t>単相２線 200V</t>
    <phoneticPr fontId="105"/>
  </si>
  <si>
    <t>実量制</t>
  </si>
  <si>
    <t>kW</t>
    <phoneticPr fontId="105"/>
  </si>
  <si>
    <t>街路灯</t>
    <phoneticPr fontId="105"/>
  </si>
  <si>
    <t>不明</t>
    <rPh sb="0" eb="2">
      <t>フメイ</t>
    </rPh>
    <phoneticPr fontId="107"/>
  </si>
  <si>
    <t>なし</t>
    <phoneticPr fontId="105"/>
  </si>
  <si>
    <t>撤去</t>
    <rPh sb="0" eb="2">
      <t>テッキョ</t>
    </rPh>
    <phoneticPr fontId="105"/>
  </si>
  <si>
    <t>配偶者</t>
    <phoneticPr fontId="105"/>
  </si>
  <si>
    <t>負荷設備</t>
    <rPh sb="0" eb="2">
      <t>フカ</t>
    </rPh>
    <rPh sb="2" eb="4">
      <t>セツビ</t>
    </rPh>
    <phoneticPr fontId="105"/>
  </si>
  <si>
    <t>電灯従量</t>
    <rPh sb="0" eb="2">
      <t>デントウ</t>
    </rPh>
    <rPh sb="2" eb="4">
      <t>ジュウリョウ</t>
    </rPh>
    <phoneticPr fontId="105"/>
  </si>
  <si>
    <t>事務所</t>
    <phoneticPr fontId="105"/>
  </si>
  <si>
    <t>2.6mm</t>
    <phoneticPr fontId="107"/>
  </si>
  <si>
    <t>スイッチング開始</t>
    <rPh sb="6" eb="8">
      <t>カイシ</t>
    </rPh>
    <phoneticPr fontId="105"/>
  </si>
  <si>
    <t>家主・管理人</t>
    <phoneticPr fontId="105"/>
  </si>
  <si>
    <t>動力標準</t>
    <rPh sb="0" eb="2">
      <t>ドウリョク</t>
    </rPh>
    <phoneticPr fontId="105"/>
  </si>
  <si>
    <t>医療 保険</t>
    <phoneticPr fontId="105"/>
  </si>
  <si>
    <t>8sq</t>
    <phoneticPr fontId="107"/>
  </si>
  <si>
    <t>スイッチング廃止</t>
    <rPh sb="6" eb="8">
      <t>ハイシ</t>
    </rPh>
    <phoneticPr fontId="105"/>
  </si>
  <si>
    <t>その他</t>
    <rPh sb="2" eb="3">
      <t>タ</t>
    </rPh>
    <phoneticPr fontId="105"/>
  </si>
  <si>
    <t>動力時間帯別</t>
  </si>
  <si>
    <t>学校研究所</t>
    <phoneticPr fontId="105"/>
  </si>
  <si>
    <t>14sq</t>
    <phoneticPr fontId="107"/>
  </si>
  <si>
    <t>再点</t>
    <rPh sb="0" eb="1">
      <t>サイ</t>
    </rPh>
    <rPh sb="1" eb="2">
      <t>テン</t>
    </rPh>
    <phoneticPr fontId="105"/>
  </si>
  <si>
    <t>動力従量</t>
    <rPh sb="0" eb="2">
      <t>ドウリョク</t>
    </rPh>
    <rPh sb="2" eb="4">
      <t>ジュウリョウ</t>
    </rPh>
    <phoneticPr fontId="105"/>
  </si>
  <si>
    <t>官公署</t>
    <phoneticPr fontId="105"/>
  </si>
  <si>
    <t>22sq</t>
    <phoneticPr fontId="107"/>
  </si>
  <si>
    <t>廃止</t>
    <rPh sb="0" eb="2">
      <t>ハイシ</t>
    </rPh>
    <phoneticPr fontId="105"/>
  </si>
  <si>
    <t>電灯臨時定額</t>
    <rPh sb="0" eb="2">
      <t>デントウ</t>
    </rPh>
    <rPh sb="2" eb="4">
      <t>リンジ</t>
    </rPh>
    <rPh sb="4" eb="6">
      <t>テイガク</t>
    </rPh>
    <phoneticPr fontId="105"/>
  </si>
  <si>
    <t>商店百貨店</t>
    <phoneticPr fontId="105"/>
  </si>
  <si>
    <t>30sq</t>
    <phoneticPr fontId="107"/>
  </si>
  <si>
    <t>電灯臨時</t>
    <rPh sb="0" eb="2">
      <t>デントウ</t>
    </rPh>
    <rPh sb="2" eb="4">
      <t>リンジ</t>
    </rPh>
    <phoneticPr fontId="105"/>
  </si>
  <si>
    <t>旅館飲食店</t>
    <phoneticPr fontId="105"/>
  </si>
  <si>
    <t>38sq</t>
    <phoneticPr fontId="107"/>
  </si>
  <si>
    <t>需要者情報変更</t>
    <rPh sb="0" eb="2">
      <t>ジュヨウ</t>
    </rPh>
    <rPh sb="2" eb="3">
      <t>シャ</t>
    </rPh>
    <rPh sb="3" eb="5">
      <t>ジョウホウ</t>
    </rPh>
    <rPh sb="5" eb="7">
      <t>ヘンコウ</t>
    </rPh>
    <phoneticPr fontId="105"/>
  </si>
  <si>
    <t>動力臨時定額</t>
    <rPh sb="0" eb="2">
      <t>ドウリョク</t>
    </rPh>
    <rPh sb="2" eb="4">
      <t>リンジ</t>
    </rPh>
    <rPh sb="4" eb="6">
      <t>テイガク</t>
    </rPh>
    <phoneticPr fontId="105"/>
  </si>
  <si>
    <t>旅館</t>
    <phoneticPr fontId="105"/>
  </si>
  <si>
    <t>その他</t>
    <rPh sb="2" eb="3">
      <t>タ</t>
    </rPh>
    <phoneticPr fontId="107"/>
  </si>
  <si>
    <t>動力臨時</t>
    <rPh sb="0" eb="4">
      <t>ドウリョクリンジ</t>
    </rPh>
    <phoneticPr fontId="105"/>
  </si>
  <si>
    <t>飲食店</t>
    <phoneticPr fontId="105"/>
  </si>
  <si>
    <t>劇場娯楽場</t>
    <phoneticPr fontId="105"/>
  </si>
  <si>
    <t>劇場</t>
    <phoneticPr fontId="105"/>
  </si>
  <si>
    <t>娯楽場</t>
    <phoneticPr fontId="105"/>
  </si>
  <si>
    <t>農漁業組合</t>
    <phoneticPr fontId="105"/>
  </si>
  <si>
    <t>揚排水</t>
    <phoneticPr fontId="105"/>
  </si>
  <si>
    <t>冷暖房家庭</t>
    <phoneticPr fontId="105"/>
  </si>
  <si>
    <t>冷暖房商業</t>
    <phoneticPr fontId="105"/>
  </si>
  <si>
    <t>工事用</t>
    <rPh sb="0" eb="3">
      <t>コウジヨウ</t>
    </rPh>
    <phoneticPr fontId="105"/>
  </si>
  <si>
    <t>その他</t>
    <phoneticPr fontId="105"/>
  </si>
  <si>
    <t>運通公益業</t>
    <phoneticPr fontId="105"/>
  </si>
  <si>
    <t>建設業</t>
    <phoneticPr fontId="105"/>
  </si>
  <si>
    <t>工場</t>
    <phoneticPr fontId="105"/>
  </si>
  <si>
    <t>精穀製粉</t>
    <phoneticPr fontId="105"/>
  </si>
  <si>
    <t>他食料品</t>
    <phoneticPr fontId="105"/>
  </si>
  <si>
    <t>繊維工業</t>
    <phoneticPr fontId="105"/>
  </si>
  <si>
    <t>木材木製品</t>
    <phoneticPr fontId="105"/>
  </si>
  <si>
    <t>紙パルプ</t>
    <phoneticPr fontId="105"/>
  </si>
  <si>
    <t>出版印刷</t>
    <phoneticPr fontId="105"/>
  </si>
  <si>
    <t>化学</t>
    <phoneticPr fontId="105"/>
  </si>
  <si>
    <t>化石ゴム</t>
    <phoneticPr fontId="105"/>
  </si>
  <si>
    <t>窯業土石</t>
    <phoneticPr fontId="105"/>
  </si>
  <si>
    <t>鉄鋼</t>
    <phoneticPr fontId="105"/>
  </si>
  <si>
    <t>非鉄金属</t>
    <phoneticPr fontId="105"/>
  </si>
  <si>
    <t>機械</t>
    <phoneticPr fontId="105"/>
  </si>
  <si>
    <t>プラスチック</t>
    <phoneticPr fontId="105"/>
  </si>
  <si>
    <t>他製造業</t>
    <phoneticPr fontId="105"/>
  </si>
  <si>
    <t>鉱業農業</t>
    <phoneticPr fontId="105"/>
  </si>
  <si>
    <t>鉱業</t>
    <phoneticPr fontId="105"/>
  </si>
  <si>
    <t>農林漁業</t>
    <phoneticPr fontId="105"/>
  </si>
  <si>
    <t>本申込書を受領する一般送配電事業者又は配電事業者は，接続供給等の申込みおよび実施に際して得た情報を，託送供給等を実施する目的以外に使用いたしません。</t>
    <rPh sb="11" eb="14">
      <t>ソウハイデン</t>
    </rPh>
    <rPh sb="17" eb="18">
      <t>マタ</t>
    </rPh>
    <rPh sb="19" eb="21">
      <t>ハイデン</t>
    </rPh>
    <rPh sb="21" eb="24">
      <t>ジギョウシャ</t>
    </rPh>
    <rPh sb="26" eb="28">
      <t>セツゾク</t>
    </rPh>
    <rPh sb="30" eb="31">
      <t>トウ</t>
    </rPh>
    <rPh sb="54" eb="55">
      <t>トウ</t>
    </rPh>
    <phoneticPr fontId="5"/>
  </si>
  <si>
    <r>
      <rPr>
        <sz val="11"/>
        <color indexed="10"/>
        <rFont val="ＭＳ ゴシック"/>
        <family val="3"/>
        <charset val="128"/>
      </rPr>
      <t>＊＊</t>
    </r>
    <r>
      <rPr>
        <sz val="11"/>
        <color indexed="8"/>
        <rFont val="ＭＳ ゴシック"/>
        <family val="3"/>
        <charset val="128"/>
      </rPr>
      <t>年</t>
    </r>
    <r>
      <rPr>
        <sz val="11"/>
        <color indexed="10"/>
        <rFont val="ＭＳ ゴシック"/>
        <family val="3"/>
        <charset val="128"/>
      </rPr>
      <t>＊＊</t>
    </r>
    <r>
      <rPr>
        <sz val="11"/>
        <color indexed="8"/>
        <rFont val="ＭＳ ゴシック"/>
        <family val="3"/>
        <charset val="128"/>
      </rPr>
      <t>月</t>
    </r>
    <r>
      <rPr>
        <sz val="11"/>
        <color indexed="10"/>
        <rFont val="ＭＳ ゴシック"/>
        <family val="3"/>
        <charset val="128"/>
      </rPr>
      <t>＊＊</t>
    </r>
    <r>
      <rPr>
        <sz val="11"/>
        <color indexed="8"/>
        <rFont val="ＭＳ ゴシック"/>
        <family val="3"/>
        <charset val="128"/>
      </rPr>
      <t>日</t>
    </r>
    <phoneticPr fontId="5"/>
  </si>
  <si>
    <t>１．契約者等</t>
    <phoneticPr fontId="5"/>
  </si>
  <si>
    <t>所　　属　：</t>
    <phoneticPr fontId="5"/>
  </si>
  <si>
    <t>●●　●●</t>
    <phoneticPr fontId="5"/>
  </si>
  <si>
    <t>＊＊－＊＊＊＊－＊＊＊＊</t>
    <phoneticPr fontId="5"/>
  </si>
  <si>
    <t>*****＠****.co.jp</t>
    <phoneticPr fontId="5"/>
  </si>
  <si>
    <t xml:space="preserve"> </t>
    <phoneticPr fontId="5"/>
  </si>
  <si>
    <t>２．申込内容</t>
    <phoneticPr fontId="5"/>
  </si>
  <si>
    <t>契約受電電力または
契約電力の変更</t>
    <phoneticPr fontId="5"/>
  </si>
  <si>
    <t>四国電力送配電株式会社</t>
    <rPh sb="0" eb="2">
      <t>シコク</t>
    </rPh>
    <rPh sb="2" eb="4">
      <t>デンリョク</t>
    </rPh>
    <rPh sb="4" eb="5">
      <t>ソウ</t>
    </rPh>
    <rPh sb="5" eb="7">
      <t>ハイデン</t>
    </rPh>
    <rPh sb="7" eb="9">
      <t>カブシキ</t>
    </rPh>
    <rPh sb="9" eb="11">
      <t>カイシャ</t>
    </rPh>
    <phoneticPr fontId="5"/>
  </si>
  <si>
    <r>
      <rPr>
        <sz val="11"/>
        <color rgb="FFFF0000"/>
        <rFont val="ＭＳ ゴシック"/>
        <family val="3"/>
        <charset val="128"/>
      </rPr>
      <t>〒○</t>
    </r>
    <r>
      <rPr>
        <sz val="11"/>
        <color indexed="10"/>
        <rFont val="ＭＳ ゴシック"/>
        <family val="3"/>
        <charset val="128"/>
      </rPr>
      <t>○○－○○○○　○○県○○市○－○－○</t>
    </r>
    <rPh sb="12" eb="13">
      <t>ケン</t>
    </rPh>
    <rPh sb="15" eb="16">
      <t>シ</t>
    </rPh>
    <phoneticPr fontId="5"/>
  </si>
  <si>
    <r>
      <rPr>
        <sz val="11"/>
        <color rgb="FFFF0000"/>
        <rFont val="ＭＳ ゴシック"/>
        <family val="3"/>
        <charset val="128"/>
      </rPr>
      <t>〒○</t>
    </r>
    <r>
      <rPr>
        <sz val="11"/>
        <color indexed="10"/>
        <rFont val="ＭＳ ゴシック"/>
        <family val="3"/>
        <charset val="128"/>
      </rPr>
      <t>○○－○○○○　○○県○○市○－○－○</t>
    </r>
    <phoneticPr fontId="5"/>
  </si>
  <si>
    <r>
      <t xml:space="preserve">その他の変更
</t>
    </r>
    <r>
      <rPr>
        <sz val="10"/>
        <rFont val="ＭＳ ゴシック"/>
        <family val="3"/>
        <charset val="128"/>
      </rPr>
      <t>（</t>
    </r>
    <r>
      <rPr>
        <sz val="10"/>
        <color rgb="FFFF0000"/>
        <rFont val="ＭＳ ゴシック"/>
        <family val="3"/>
        <charset val="128"/>
      </rPr>
      <t>契約決定方法の変更</t>
    </r>
    <r>
      <rPr>
        <sz val="10"/>
        <rFont val="ＭＳ ゴシック"/>
        <family val="3"/>
        <charset val="128"/>
      </rPr>
      <t>）</t>
    </r>
    <rPh sb="2" eb="3">
      <t>タ</t>
    </rPh>
    <rPh sb="4" eb="6">
      <t>ヘンコウ</t>
    </rPh>
    <rPh sb="8" eb="10">
      <t>ケイヤク</t>
    </rPh>
    <rPh sb="10" eb="12">
      <t>ケッテイ</t>
    </rPh>
    <rPh sb="12" eb="14">
      <t>ホウホウ</t>
    </rPh>
    <phoneticPr fontId="5"/>
  </si>
  <si>
    <t>１</t>
    <phoneticPr fontId="5"/>
  </si>
  <si>
    <t>　</t>
    <phoneticPr fontId="5"/>
  </si>
  <si>
    <t>都道府県</t>
    <phoneticPr fontId="5"/>
  </si>
  <si>
    <t>需要者の名称</t>
    <rPh sb="4" eb="6">
      <t>メイショウ</t>
    </rPh>
    <phoneticPr fontId="105"/>
  </si>
  <si>
    <t>電気の使用住所（需要場所）</t>
    <rPh sb="0" eb="2">
      <t>デンキ</t>
    </rPh>
    <rPh sb="3" eb="5">
      <t>シヨウ</t>
    </rPh>
    <rPh sb="5" eb="7">
      <t>ジュウショ</t>
    </rPh>
    <phoneticPr fontId="5"/>
  </si>
  <si>
    <t>住所</t>
    <rPh sb="0" eb="2">
      <t>ジュウショ</t>
    </rPh>
    <phoneticPr fontId="5"/>
  </si>
  <si>
    <t>○○県</t>
    <rPh sb="2" eb="3">
      <t>ケン</t>
    </rPh>
    <phoneticPr fontId="5"/>
  </si>
  <si>
    <t>○○市○○町○○番地　○○アパート○○号</t>
    <rPh sb="2" eb="3">
      <t>シ</t>
    </rPh>
    <rPh sb="5" eb="6">
      <t>マチ</t>
    </rPh>
    <rPh sb="8" eb="10">
      <t>バンチ</t>
    </rPh>
    <rPh sb="19" eb="20">
      <t>ゴウ</t>
    </rPh>
    <phoneticPr fontId="5"/>
  </si>
  <si>
    <t>123-456-4789</t>
    <phoneticPr fontId="105"/>
  </si>
  <si>
    <t>090-111-1111</t>
    <phoneticPr fontId="5"/>
  </si>
  <si>
    <t>株式会社○○電気工事店</t>
    <rPh sb="0" eb="4">
      <t>カブシキガイシャ</t>
    </rPh>
    <rPh sb="6" eb="8">
      <t>デンキ</t>
    </rPh>
    <rPh sb="8" eb="10">
      <t>コウジ</t>
    </rPh>
    <rPh sb="10" eb="11">
      <t>テン</t>
    </rPh>
    <phoneticPr fontId="105"/>
  </si>
  <si>
    <t>需要者の電話番号</t>
    <phoneticPr fontId="105"/>
  </si>
  <si>
    <t>供給方式</t>
    <rPh sb="0" eb="2">
      <t>キョウキュウ</t>
    </rPh>
    <phoneticPr fontId="5"/>
  </si>
  <si>
    <t>計器有無</t>
    <rPh sb="0" eb="2">
      <t>ケイキ</t>
    </rPh>
    <rPh sb="2" eb="4">
      <t>ウム</t>
    </rPh>
    <phoneticPr fontId="5"/>
  </si>
  <si>
    <t>今回（変更後）</t>
    <rPh sb="0" eb="2">
      <t>コンカイ</t>
    </rPh>
    <rPh sb="3" eb="5">
      <t>ヘンコウ</t>
    </rPh>
    <rPh sb="5" eb="6">
      <t>ゴ</t>
    </rPh>
    <phoneticPr fontId="5"/>
  </si>
  <si>
    <t>従来（変更前）</t>
    <rPh sb="0" eb="2">
      <t>ジュウライ</t>
    </rPh>
    <rPh sb="3" eb="5">
      <t>ヘンコウ</t>
    </rPh>
    <rPh sb="5" eb="6">
      <t>マエ</t>
    </rPh>
    <phoneticPr fontId="5"/>
  </si>
  <si>
    <t>111-222-3333</t>
    <phoneticPr fontId="105"/>
  </si>
  <si>
    <t>denki＠souhai.com</t>
    <phoneticPr fontId="105"/>
  </si>
  <si>
    <t>○○</t>
    <phoneticPr fontId="105"/>
  </si>
  <si>
    <t>なし</t>
  </si>
  <si>
    <t>2022.12.1</t>
    <phoneticPr fontId="5"/>
  </si>
  <si>
    <t>太陽光発電</t>
    <rPh sb="0" eb="3">
      <t>タイヨウコウ</t>
    </rPh>
    <rPh sb="3" eb="5">
      <t>ハツデン</t>
    </rPh>
    <phoneticPr fontId="105"/>
  </si>
  <si>
    <t>60sq</t>
    <phoneticPr fontId="107"/>
  </si>
  <si>
    <t>80sq</t>
    <phoneticPr fontId="107"/>
  </si>
  <si>
    <t>100sq</t>
    <phoneticPr fontId="107"/>
  </si>
  <si>
    <t>様式PP1-20240410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</si>
</sst>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0;[Red]&quot;¥&quot;\-#,##0"/>
    <numFmt numFmtId="41" formatCode="_ * #,##0_ ;_ * \-#,##0_ ;_ * &quot;-&quot;_ ;_ @_ "/>
    <numFmt numFmtId="43" formatCode="_ * #,##0.00_ ;_ * \-#,##0.00_ ;_ * &quot;-&quot;??_ ;_ @_ "/>
    <numFmt numFmtId="176" formatCode="#,##0_ "/>
    <numFmt numFmtId="177" formatCode="[$-411]ggge&quot;年&quot;m&quot;月&quot;d&quot;日&quot;;@"/>
    <numFmt numFmtId="178" formatCode="yy/mm/dd\ hh:mm:ss"/>
    <numFmt numFmtId="179" formatCode="_(&quot;$&quot;* #,##0_);_(&quot;$&quot;* \(#,##0\);_(&quot;$&quot;* &quot;-&quot;_);_(@_)"/>
    <numFmt numFmtId="180" formatCode="m/d"/>
    <numFmt numFmtId="181" formatCode="#,##0;\-#,##0;\-"/>
    <numFmt numFmtId="182" formatCode="#,##0;\-#,##0;&quot;-&quot;"/>
    <numFmt numFmtId="183" formatCode="_(* #,##0_);_(* \(#,##0\);_(* &quot;-&quot;_);_(@_)"/>
    <numFmt numFmtId="184" formatCode="_(&quot;$&quot;* #,##0.00_);_(&quot;$&quot;* \(#,##0.00\);_(&quot;$&quot;* &quot;-&quot;??_);_(@_)"/>
    <numFmt numFmtId="185" formatCode="#,##0.000;[Red]\(#,##0.000\)"/>
    <numFmt numFmtId="186" formatCode="mmmm\-yy"/>
    <numFmt numFmtId="187" formatCode="0.00_)"/>
    <numFmt numFmtId="188" formatCode="&quot;SFr.&quot;#,##0;[Red]&quot;SFr.&quot;\-#,##0"/>
    <numFmt numFmtId="189" formatCode="&quot;SFr.&quot;#,##0.00;[Red]&quot;SFr.&quot;\-#,##0.00"/>
    <numFmt numFmtId="190" formatCode="&quot;¥&quot;#,##0.00;[Red]\-&quot;¥&quot;#,##0.00"/>
    <numFmt numFmtId="191" formatCode="&quot;¥&quot;#,##0;[Red]\-&quot;¥&quot;#,##0"/>
    <numFmt numFmtId="192" formatCode="\\#,##0.00;[Red]&quot;\-&quot;#,##0.00"/>
    <numFmt numFmtId="193" formatCode="0_)"/>
    <numFmt numFmtId="194" formatCode="\(#,##0,\)"/>
    <numFmt numFmtId="195" formatCode="#,###&quot;台&quot;"/>
    <numFmt numFmtId="196" formatCode="0_ "/>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10"/>
      <color indexed="8"/>
      <name val="ＭＳ ゴシック"/>
      <family val="3"/>
      <charset val="128"/>
    </font>
    <font>
      <vertAlign val="superscript"/>
      <sz val="12"/>
      <color indexed="8"/>
      <name val="ＭＳ ゴシック"/>
      <family val="3"/>
      <charset val="128"/>
    </font>
    <font>
      <sz val="9"/>
      <color indexed="8"/>
      <name val="ＭＳ Ｐゴシック"/>
      <family val="3"/>
      <charset val="128"/>
    </font>
    <font>
      <sz val="12"/>
      <color indexed="10"/>
      <name val="ＭＳ ゴシック"/>
      <family val="3"/>
      <charset val="128"/>
    </font>
    <font>
      <sz val="11"/>
      <color indexed="10"/>
      <name val="ＭＳ ゴシック"/>
      <family val="3"/>
      <charset val="128"/>
    </font>
    <font>
      <sz val="9"/>
      <color indexed="10"/>
      <name val="ＭＳ Ｐゴシック"/>
      <family val="3"/>
      <charset val="128"/>
    </font>
    <font>
      <sz val="14"/>
      <color indexed="8"/>
      <name val="ＭＳ ゴシック"/>
      <family val="3"/>
      <charset val="128"/>
    </font>
    <font>
      <sz val="12"/>
      <name val="ＭＳ ゴシック"/>
      <family val="3"/>
      <charset val="128"/>
    </font>
    <font>
      <sz val="10"/>
      <color indexed="10"/>
      <name val="ＭＳ ゴシック"/>
      <family val="3"/>
      <charset val="128"/>
    </font>
    <font>
      <b/>
      <sz val="11"/>
      <color indexed="8"/>
      <name val="ＭＳ ゴシック"/>
      <family val="3"/>
      <charset val="128"/>
    </font>
    <font>
      <b/>
      <sz val="16"/>
      <color indexed="8"/>
      <name val="ＭＳ ゴシック"/>
      <family val="3"/>
      <charset val="128"/>
    </font>
    <font>
      <sz val="9"/>
      <color indexed="8"/>
      <name val="ＭＳ ゴシック"/>
      <family val="3"/>
      <charset val="128"/>
    </font>
    <font>
      <u/>
      <sz val="8"/>
      <color indexed="8"/>
      <name val="ＭＳ ゴシック"/>
      <family val="3"/>
      <charset val="128"/>
    </font>
    <font>
      <b/>
      <sz val="11"/>
      <color indexed="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charset val="128"/>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charset val="128"/>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trike/>
      <sz val="11"/>
      <name val="ＭＳ 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6"/>
      <name val="ＭＳ Ｐゴシック"/>
      <family val="3"/>
      <charset val="128"/>
      <scheme val="minor"/>
    </font>
    <font>
      <sz val="11"/>
      <color indexed="81"/>
      <name val="ＭＳ Ｐゴシック"/>
      <family val="3"/>
      <charset val="128"/>
    </font>
    <font>
      <b/>
      <sz val="10"/>
      <name val="ＭＳ ゴシック"/>
      <family val="3"/>
      <charset val="128"/>
    </font>
    <font>
      <b/>
      <sz val="14"/>
      <name val="ＭＳ ゴシック"/>
      <family val="3"/>
      <charset val="128"/>
    </font>
    <font>
      <sz val="11"/>
      <color rgb="FFFF0000"/>
      <name val="ＭＳ ゴシック"/>
      <family val="3"/>
      <charset val="128"/>
    </font>
    <font>
      <b/>
      <sz val="16"/>
      <name val="ＭＳ ゴシック"/>
      <family val="3"/>
      <charset val="128"/>
    </font>
    <font>
      <u/>
      <sz val="11"/>
      <color theme="1"/>
      <name val="ＭＳ ゴシック"/>
      <family val="3"/>
      <charset val="128"/>
    </font>
    <font>
      <sz val="10"/>
      <color rgb="FFFF0000"/>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11"/>
      <color indexed="81"/>
      <name val="MS P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tint="-4.9989318521683403E-2"/>
        <bgColor indexed="64"/>
      </patternFill>
    </fill>
  </fills>
  <borders count="63">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s>
  <cellStyleXfs count="1080">
    <xf numFmtId="0" fontId="0" fillId="0" borderId="0">
      <alignment vertical="center"/>
    </xf>
    <xf numFmtId="0" fontId="4" fillId="0" borderId="0"/>
    <xf numFmtId="0" fontId="7" fillId="2" borderId="0" applyNumberFormat="0" applyBorder="0" applyAlignment="0" applyProtection="0">
      <alignment vertical="center"/>
    </xf>
    <xf numFmtId="0" fontId="13" fillId="2" borderId="0" applyNumberFormat="0" applyBorder="0" applyAlignment="0" applyProtection="0">
      <alignment vertical="center"/>
    </xf>
    <xf numFmtId="0" fontId="7"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13" fillId="3" borderId="0" applyNumberFormat="0" applyBorder="0" applyAlignment="0" applyProtection="0">
      <alignment vertical="center"/>
    </xf>
    <xf numFmtId="0" fontId="7"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13" fillId="4" borderId="0" applyNumberFormat="0" applyBorder="0" applyAlignment="0" applyProtection="0">
      <alignment vertical="center"/>
    </xf>
    <xf numFmtId="0" fontId="7"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13" fillId="5" borderId="0" applyNumberFormat="0" applyBorder="0" applyAlignment="0" applyProtection="0">
      <alignment vertical="center"/>
    </xf>
    <xf numFmtId="0" fontId="7"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13" fillId="6" borderId="0" applyNumberFormat="0" applyBorder="0" applyAlignment="0" applyProtection="0">
      <alignment vertical="center"/>
    </xf>
    <xf numFmtId="0" fontId="7"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13" fillId="7" borderId="0" applyNumberFormat="0" applyBorder="0" applyAlignment="0" applyProtection="0">
      <alignment vertical="center"/>
    </xf>
    <xf numFmtId="0" fontId="7"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13" fillId="8" borderId="0" applyNumberFormat="0" applyBorder="0" applyAlignment="0" applyProtection="0">
      <alignment vertical="center"/>
    </xf>
    <xf numFmtId="0" fontId="7"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13" fillId="9" borderId="0" applyNumberFormat="0" applyBorder="0" applyAlignment="0" applyProtection="0">
      <alignment vertical="center"/>
    </xf>
    <xf numFmtId="0" fontId="7"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13" fillId="10" borderId="0" applyNumberFormat="0" applyBorder="0" applyAlignment="0" applyProtection="0">
      <alignment vertical="center"/>
    </xf>
    <xf numFmtId="0" fontId="7"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13" fillId="5" borderId="0" applyNumberFormat="0" applyBorder="0" applyAlignment="0" applyProtection="0">
      <alignment vertical="center"/>
    </xf>
    <xf numFmtId="0" fontId="7"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3" fillId="8" borderId="0" applyNumberFormat="0" applyBorder="0" applyAlignment="0" applyProtection="0">
      <alignment vertical="center"/>
    </xf>
    <xf numFmtId="0" fontId="7"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13" fillId="11" borderId="0" applyNumberFormat="0" applyBorder="0" applyAlignment="0" applyProtection="0">
      <alignment vertical="center"/>
    </xf>
    <xf numFmtId="0" fontId="7"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5" fillId="12" borderId="0" applyNumberFormat="0" applyBorder="0" applyAlignment="0" applyProtection="0">
      <alignment vertical="center"/>
    </xf>
    <xf numFmtId="0" fontId="48" fillId="12" borderId="0" applyNumberFormat="0" applyBorder="0" applyAlignment="0" applyProtection="0">
      <alignment vertical="center"/>
    </xf>
    <xf numFmtId="0" fontId="25"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8" fillId="9" borderId="0" applyNumberFormat="0" applyBorder="0" applyAlignment="0" applyProtection="0">
      <alignment vertical="center"/>
    </xf>
    <xf numFmtId="0" fontId="25"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48"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48" fillId="10" borderId="0" applyNumberFormat="0" applyBorder="0" applyAlignment="0" applyProtection="0">
      <alignment vertical="center"/>
    </xf>
    <xf numFmtId="0" fontId="25"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48"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48" fillId="13" borderId="0" applyNumberFormat="0" applyBorder="0" applyAlignment="0" applyProtection="0">
      <alignment vertical="center"/>
    </xf>
    <xf numFmtId="0" fontId="25"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48" fillId="14" borderId="0" applyNumberFormat="0" applyBorder="0" applyAlignment="0" applyProtection="0">
      <alignment vertical="center"/>
    </xf>
    <xf numFmtId="0" fontId="25"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48" fillId="15" borderId="0" applyNumberFormat="0" applyBorder="0" applyAlignment="0" applyProtection="0">
      <alignment vertical="center"/>
    </xf>
    <xf numFmtId="0" fontId="25"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9" fillId="0" borderId="0" applyProtection="0">
      <alignment horizontal="right" vertical="center"/>
    </xf>
    <xf numFmtId="0" fontId="50" fillId="0" borderId="0" applyNumberFormat="0" applyFill="0" applyBorder="0" applyProtection="0">
      <alignment vertical="center"/>
    </xf>
    <xf numFmtId="0" fontId="51" fillId="0" borderId="0" applyNumberFormat="0" applyFill="0" applyBorder="0" applyAlignment="0" applyProtection="0"/>
    <xf numFmtId="181" fontId="52" fillId="0" borderId="0" applyFill="0" applyBorder="0">
      <alignment vertical="center"/>
    </xf>
    <xf numFmtId="182" fontId="52" fillId="0" borderId="0" applyFill="0" applyBorder="0" applyAlignment="0"/>
    <xf numFmtId="181" fontId="52" fillId="0" borderId="0" applyFill="0" applyBorder="0">
      <alignment vertical="center"/>
    </xf>
    <xf numFmtId="41" fontId="41" fillId="0" borderId="0" applyFont="0" applyFill="0" applyBorder="0" applyAlignment="0" applyProtection="0"/>
    <xf numFmtId="41" fontId="41" fillId="0" borderId="0" applyFont="0" applyFill="0" applyBorder="0" applyAlignment="0" applyProtection="0"/>
    <xf numFmtId="41" fontId="41" fillId="0" borderId="0" applyFont="0" applyFill="0" applyBorder="0" applyAlignment="0" applyProtection="0"/>
    <xf numFmtId="183" fontId="53" fillId="0" borderId="0" applyFont="0" applyFill="0" applyBorder="0" applyAlignment="0" applyProtection="0"/>
    <xf numFmtId="41" fontId="53" fillId="0" borderId="0" applyFont="0" applyFill="0" applyBorder="0" applyAlignment="0" applyProtection="0"/>
    <xf numFmtId="183" fontId="53" fillId="0" borderId="0" applyFont="0" applyFill="0" applyBorder="0" applyAlignment="0" applyProtection="0"/>
    <xf numFmtId="41" fontId="53"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79" fontId="53" fillId="0" borderId="0" applyFont="0" applyFill="0" applyBorder="0" applyAlignment="0" applyProtection="0"/>
    <xf numFmtId="179" fontId="53" fillId="0" borderId="0" applyFont="0" applyFill="0" applyBorder="0" applyAlignment="0" applyProtection="0"/>
    <xf numFmtId="184" fontId="41" fillId="0" borderId="0" applyFont="0" applyFill="0" applyBorder="0" applyAlignment="0" applyProtection="0"/>
    <xf numFmtId="0" fontId="54" fillId="0" borderId="0">
      <alignment horizontal="left"/>
    </xf>
    <xf numFmtId="0" fontId="55" fillId="0" borderId="1" applyNumberFormat="0" applyFont="0" applyBorder="0">
      <alignment horizontal="center" vertical="center"/>
    </xf>
    <xf numFmtId="0" fontId="4" fillId="0" borderId="0" applyBorder="0"/>
    <xf numFmtId="0" fontId="56" fillId="0" borderId="0" applyFont="0" applyBorder="0"/>
    <xf numFmtId="0" fontId="56" fillId="0" borderId="0" applyFont="0" applyBorder="0"/>
    <xf numFmtId="0" fontId="56" fillId="0" borderId="0" applyFont="0" applyBorder="0"/>
    <xf numFmtId="0" fontId="57" fillId="0" borderId="0">
      <alignment vertical="center"/>
    </xf>
    <xf numFmtId="38" fontId="42" fillId="16" borderId="0" applyNumberFormat="0" applyBorder="0" applyAlignment="0" applyProtection="0"/>
    <xf numFmtId="0" fontId="58" fillId="17" borderId="0"/>
    <xf numFmtId="0" fontId="43" fillId="0" borderId="2" applyNumberFormat="0" applyAlignment="0" applyProtection="0">
      <alignment horizontal="left" vertical="center"/>
    </xf>
    <xf numFmtId="0" fontId="43" fillId="0" borderId="2" applyNumberFormat="0" applyAlignment="0" applyProtection="0">
      <alignment horizontal="left" vertical="center"/>
    </xf>
    <xf numFmtId="0" fontId="43" fillId="0" borderId="3" applyNumberFormat="0" applyProtection="0">
      <alignment vertical="center"/>
    </xf>
    <xf numFmtId="0" fontId="43" fillId="0" borderId="3" applyNumberFormat="0" applyProtection="0">
      <alignment vertical="center"/>
    </xf>
    <xf numFmtId="0" fontId="43" fillId="0" borderId="4">
      <alignment horizontal="left" vertical="center"/>
    </xf>
    <xf numFmtId="0" fontId="43" fillId="0" borderId="4">
      <alignment horizontal="left" vertical="center"/>
    </xf>
    <xf numFmtId="0" fontId="43" fillId="0" borderId="5">
      <alignment horizontal="left" vertical="center"/>
    </xf>
    <xf numFmtId="0" fontId="43" fillId="0" borderId="5">
      <alignment horizontal="left" vertical="center"/>
    </xf>
    <xf numFmtId="0" fontId="59" fillId="0" borderId="0" applyNumberFormat="0" applyFill="0" applyBorder="0" applyAlignment="0" applyProtection="0">
      <alignment vertical="top"/>
      <protection locked="0"/>
    </xf>
    <xf numFmtId="0" fontId="60" fillId="0" borderId="0" applyBorder="0"/>
    <xf numFmtId="10" fontId="42" fillId="18" borderId="6" applyNumberFormat="0" applyBorder="0" applyAlignment="0" applyProtection="0"/>
    <xf numFmtId="0" fontId="60" fillId="0" borderId="0"/>
    <xf numFmtId="185" fontId="4" fillId="0" borderId="0" applyFont="0" applyFill="0" applyBorder="0" applyAlignment="0" applyProtection="0"/>
    <xf numFmtId="186" fontId="4" fillId="0" borderId="0" applyFon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80" fontId="41" fillId="0" borderId="0"/>
    <xf numFmtId="180" fontId="41" fillId="0" borderId="0"/>
    <xf numFmtId="187" fontId="61" fillId="0" borderId="0"/>
    <xf numFmtId="187" fontId="61" fillId="0" borderId="0"/>
    <xf numFmtId="0" fontId="41" fillId="0" borderId="0"/>
    <xf numFmtId="10" fontId="41" fillId="0" borderId="0" applyFont="0" applyFill="0" applyBorder="0" applyAlignment="0" applyProtection="0"/>
    <xf numFmtId="4" fontId="54" fillId="0" borderId="0">
      <alignment horizontal="right"/>
    </xf>
    <xf numFmtId="0" fontId="62" fillId="0" borderId="0" applyNumberFormat="0" applyFont="0" applyFill="0" applyBorder="0" applyAlignment="0" applyProtection="0">
      <alignment horizontal="left"/>
    </xf>
    <xf numFmtId="0" fontId="63" fillId="0" borderId="7">
      <alignment horizontal="center"/>
    </xf>
    <xf numFmtId="4" fontId="64" fillId="0" borderId="0">
      <alignment horizontal="right"/>
    </xf>
    <xf numFmtId="4" fontId="65" fillId="19" borderId="8" applyNumberFormat="0" applyProtection="0">
      <alignment vertical="center"/>
    </xf>
    <xf numFmtId="4" fontId="66" fillId="20" borderId="8" applyNumberFormat="0" applyProtection="0">
      <alignment vertical="center"/>
    </xf>
    <xf numFmtId="4" fontId="65" fillId="20" borderId="8" applyNumberFormat="0" applyProtection="0">
      <alignment horizontal="left" vertical="center" indent="1"/>
    </xf>
    <xf numFmtId="0" fontId="65" fillId="20" borderId="8" applyNumberFormat="0" applyProtection="0">
      <alignment horizontal="left" vertical="top" indent="1"/>
    </xf>
    <xf numFmtId="4" fontId="65" fillId="21" borderId="0" applyNumberFormat="0" applyProtection="0">
      <alignment horizontal="left" vertical="center" indent="1"/>
    </xf>
    <xf numFmtId="4" fontId="52" fillId="3" borderId="8" applyNumberFormat="0" applyProtection="0">
      <alignment horizontal="right" vertical="center"/>
    </xf>
    <xf numFmtId="4" fontId="52" fillId="9" borderId="8" applyNumberFormat="0" applyProtection="0">
      <alignment horizontal="right" vertical="center"/>
    </xf>
    <xf numFmtId="4" fontId="52" fillId="22" borderId="8" applyNumberFormat="0" applyProtection="0">
      <alignment horizontal="right" vertical="center"/>
    </xf>
    <xf numFmtId="4" fontId="52" fillId="11" borderId="8" applyNumberFormat="0" applyProtection="0">
      <alignment horizontal="right" vertical="center"/>
    </xf>
    <xf numFmtId="4" fontId="52" fillId="15" borderId="8" applyNumberFormat="0" applyProtection="0">
      <alignment horizontal="right" vertical="center"/>
    </xf>
    <xf numFmtId="4" fontId="52" fillId="23" borderId="8" applyNumberFormat="0" applyProtection="0">
      <alignment horizontal="right" vertical="center"/>
    </xf>
    <xf numFmtId="4" fontId="52" fillId="24" borderId="8" applyNumberFormat="0" applyProtection="0">
      <alignment horizontal="right" vertical="center"/>
    </xf>
    <xf numFmtId="4" fontId="52" fillId="25" borderId="8" applyNumberFormat="0" applyProtection="0">
      <alignment horizontal="right" vertical="center"/>
    </xf>
    <xf numFmtId="4" fontId="52" fillId="10" borderId="8" applyNumberFormat="0" applyProtection="0">
      <alignment horizontal="right" vertical="center"/>
    </xf>
    <xf numFmtId="4" fontId="65" fillId="26" borderId="9" applyNumberFormat="0" applyProtection="0">
      <alignment horizontal="left" vertical="center" indent="1"/>
    </xf>
    <xf numFmtId="4" fontId="52" fillId="27" borderId="0" applyNumberFormat="0" applyProtection="0">
      <alignment horizontal="left" vertical="center" indent="1"/>
    </xf>
    <xf numFmtId="4" fontId="67" fillId="28" borderId="0" applyNumberFormat="0" applyProtection="0">
      <alignment horizontal="left" vertical="center" indent="1"/>
    </xf>
    <xf numFmtId="4" fontId="52" fillId="29" borderId="8" applyNumberFormat="0" applyProtection="0">
      <alignment horizontal="right" vertical="center"/>
    </xf>
    <xf numFmtId="4" fontId="52" fillId="27" borderId="0" applyNumberFormat="0" applyProtection="0">
      <alignment horizontal="left" vertical="center" indent="1"/>
    </xf>
    <xf numFmtId="4" fontId="52" fillId="21" borderId="0" applyNumberFormat="0" applyProtection="0">
      <alignment horizontal="left" vertical="center" indent="1"/>
    </xf>
    <xf numFmtId="0" fontId="41" fillId="28" borderId="8" applyNumberFormat="0" applyProtection="0">
      <alignment horizontal="left" vertical="center" indent="1"/>
    </xf>
    <xf numFmtId="0" fontId="41" fillId="28" borderId="8" applyNumberFormat="0" applyProtection="0">
      <alignment horizontal="left" vertical="top" indent="1"/>
    </xf>
    <xf numFmtId="0" fontId="41" fillId="21" borderId="8" applyNumberFormat="0" applyProtection="0">
      <alignment horizontal="left" vertical="center" indent="1"/>
    </xf>
    <xf numFmtId="0" fontId="41" fillId="21" borderId="8" applyNumberFormat="0" applyProtection="0">
      <alignment horizontal="left" vertical="top" indent="1"/>
    </xf>
    <xf numFmtId="0" fontId="41" fillId="30" borderId="8" applyNumberFormat="0" applyProtection="0">
      <alignment horizontal="left" vertical="center" indent="1"/>
    </xf>
    <xf numFmtId="0" fontId="41" fillId="30" borderId="8" applyNumberFormat="0" applyProtection="0">
      <alignment horizontal="left" vertical="top" indent="1"/>
    </xf>
    <xf numFmtId="0" fontId="41" fillId="31" borderId="8" applyNumberFormat="0" applyProtection="0">
      <alignment horizontal="left" vertical="center" indent="1"/>
    </xf>
    <xf numFmtId="0" fontId="41" fillId="31" borderId="8" applyNumberFormat="0" applyProtection="0">
      <alignment horizontal="left" vertical="top" indent="1"/>
    </xf>
    <xf numFmtId="4" fontId="52" fillId="18" borderId="8" applyNumberFormat="0" applyProtection="0">
      <alignment vertical="center"/>
    </xf>
    <xf numFmtId="4" fontId="68" fillId="18" borderId="8" applyNumberFormat="0" applyProtection="0">
      <alignment vertical="center"/>
    </xf>
    <xf numFmtId="4" fontId="52" fillId="18" borderId="8" applyNumberFormat="0" applyProtection="0">
      <alignment horizontal="left" vertical="center" indent="1"/>
    </xf>
    <xf numFmtId="0" fontId="52" fillId="18" borderId="8" applyNumberFormat="0" applyProtection="0">
      <alignment horizontal="left" vertical="top" indent="1"/>
    </xf>
    <xf numFmtId="4" fontId="52" fillId="27" borderId="8" applyNumberFormat="0" applyProtection="0">
      <alignment horizontal="right" vertical="center"/>
    </xf>
    <xf numFmtId="4" fontId="68" fillId="27" borderId="8" applyNumberFormat="0" applyProtection="0">
      <alignment horizontal="right" vertical="center"/>
    </xf>
    <xf numFmtId="4" fontId="52" fillId="29" borderId="8" applyNumberFormat="0" applyProtection="0">
      <alignment horizontal="left" vertical="center" indent="1"/>
    </xf>
    <xf numFmtId="0" fontId="52" fillId="21" borderId="8" applyNumberFormat="0" applyProtection="0">
      <alignment horizontal="left" vertical="top" indent="1"/>
    </xf>
    <xf numFmtId="4" fontId="69" fillId="32" borderId="0" applyNumberFormat="0" applyProtection="0">
      <alignment horizontal="left" vertical="center" indent="1"/>
    </xf>
    <xf numFmtId="4" fontId="70" fillId="27" borderId="8" applyNumberFormat="0" applyProtection="0">
      <alignment horizontal="right" vertical="center"/>
    </xf>
    <xf numFmtId="0" fontId="71" fillId="0" borderId="0">
      <alignment horizontal="left"/>
    </xf>
    <xf numFmtId="1" fontId="57" fillId="0" borderId="0" applyBorder="0">
      <alignment horizontal="left" vertical="top" wrapText="1"/>
    </xf>
    <xf numFmtId="0" fontId="62" fillId="0" borderId="0"/>
    <xf numFmtId="0" fontId="72" fillId="0" borderId="0"/>
    <xf numFmtId="0" fontId="73" fillId="0" borderId="0">
      <alignment horizontal="center"/>
    </xf>
    <xf numFmtId="188" fontId="4" fillId="0" borderId="0" applyFont="0" applyFill="0" applyBorder="0" applyAlignment="0" applyProtection="0"/>
    <xf numFmtId="189" fontId="4" fillId="0" borderId="0" applyFont="0" applyFill="0" applyBorder="0" applyAlignment="0" applyProtection="0"/>
    <xf numFmtId="0" fontId="47" fillId="0" borderId="0">
      <alignment vertical="center"/>
    </xf>
    <xf numFmtId="0" fontId="25" fillId="33" borderId="0" applyNumberFormat="0" applyBorder="0" applyAlignment="0" applyProtection="0">
      <alignment vertical="center"/>
    </xf>
    <xf numFmtId="0" fontId="48" fillId="33" borderId="0" applyNumberFormat="0" applyBorder="0" applyAlignment="0" applyProtection="0">
      <alignment vertical="center"/>
    </xf>
    <xf numFmtId="0" fontId="25"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22" borderId="0" applyNumberFormat="0" applyBorder="0" applyAlignment="0" applyProtection="0">
      <alignment vertical="center"/>
    </xf>
    <xf numFmtId="0" fontId="48" fillId="22" borderId="0" applyNumberFormat="0" applyBorder="0" applyAlignment="0" applyProtection="0">
      <alignment vertical="center"/>
    </xf>
    <xf numFmtId="0" fontId="25"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4" borderId="0" applyNumberFormat="0" applyBorder="0" applyAlignment="0" applyProtection="0">
      <alignment vertical="center"/>
    </xf>
    <xf numFmtId="0" fontId="48" fillId="24" borderId="0" applyNumberFormat="0" applyBorder="0" applyAlignment="0" applyProtection="0">
      <alignment vertical="center"/>
    </xf>
    <xf numFmtId="0" fontId="25"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13" borderId="0" applyNumberFormat="0" applyBorder="0" applyAlignment="0" applyProtection="0">
      <alignment vertical="center"/>
    </xf>
    <xf numFmtId="0" fontId="48" fillId="13" borderId="0" applyNumberFormat="0" applyBorder="0" applyAlignment="0" applyProtection="0">
      <alignment vertical="center"/>
    </xf>
    <xf numFmtId="0" fontId="25"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48" fillId="14" borderId="0" applyNumberFormat="0" applyBorder="0" applyAlignment="0" applyProtection="0">
      <alignment vertical="center"/>
    </xf>
    <xf numFmtId="0" fontId="25"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48"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23" borderId="0" applyNumberFormat="0" applyBorder="0" applyAlignment="0" applyProtection="0">
      <alignment vertical="center"/>
    </xf>
    <xf numFmtId="0" fontId="48" fillId="23" borderId="0" applyNumberFormat="0" applyBorder="0" applyAlignment="0" applyProtection="0">
      <alignment vertical="center"/>
    </xf>
    <xf numFmtId="0" fontId="25"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194" fontId="74" fillId="0" borderId="10" applyFont="0" applyFill="0" applyBorder="0" applyAlignment="0" applyProtection="0"/>
    <xf numFmtId="0" fontId="41" fillId="0" borderId="0"/>
    <xf numFmtId="0" fontId="41"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4" borderId="11" applyNumberFormat="0" applyAlignment="0" applyProtection="0">
      <alignment vertical="center"/>
    </xf>
    <xf numFmtId="0" fontId="75" fillId="34" borderId="11" applyNumberFormat="0" applyAlignment="0" applyProtection="0">
      <alignment vertical="center"/>
    </xf>
    <xf numFmtId="0" fontId="27" fillId="34" borderId="11" applyNumberFormat="0" applyAlignment="0" applyProtection="0">
      <alignment vertical="center"/>
    </xf>
    <xf numFmtId="0" fontId="75" fillId="34" borderId="11" applyNumberFormat="0" applyAlignment="0" applyProtection="0">
      <alignment vertical="center"/>
    </xf>
    <xf numFmtId="0" fontId="75" fillId="34" borderId="11" applyNumberFormat="0" applyAlignment="0" applyProtection="0">
      <alignment vertical="center"/>
    </xf>
    <xf numFmtId="0" fontId="27" fillId="34" borderId="11" applyNumberFormat="0" applyAlignment="0" applyProtection="0">
      <alignment vertical="center"/>
    </xf>
    <xf numFmtId="0" fontId="27" fillId="34" borderId="11" applyNumberFormat="0" applyAlignment="0" applyProtection="0">
      <alignment vertical="center"/>
    </xf>
    <xf numFmtId="0" fontId="27" fillId="34" borderId="11" applyNumberFormat="0" applyAlignment="0" applyProtection="0">
      <alignment vertical="center"/>
    </xf>
    <xf numFmtId="0" fontId="75" fillId="34" borderId="11" applyNumberFormat="0" applyAlignment="0" applyProtection="0">
      <alignment vertical="center"/>
    </xf>
    <xf numFmtId="0" fontId="75" fillId="34" borderId="11" applyNumberFormat="0" applyAlignment="0" applyProtection="0">
      <alignment vertical="center"/>
    </xf>
    <xf numFmtId="0" fontId="75" fillId="34" borderId="11" applyNumberFormat="0" applyAlignment="0" applyProtection="0">
      <alignment vertical="center"/>
    </xf>
    <xf numFmtId="0" fontId="75" fillId="34" borderId="11" applyNumberFormat="0" applyAlignment="0" applyProtection="0">
      <alignment vertical="center"/>
    </xf>
    <xf numFmtId="0" fontId="27" fillId="34" borderId="11" applyNumberFormat="0" applyAlignment="0" applyProtection="0">
      <alignment vertical="center"/>
    </xf>
    <xf numFmtId="0" fontId="27" fillId="34" borderId="11" applyNumberFormat="0" applyAlignment="0" applyProtection="0">
      <alignment vertical="center"/>
    </xf>
    <xf numFmtId="0" fontId="27" fillId="34" borderId="11" applyNumberFormat="0" applyAlignment="0" applyProtection="0">
      <alignment vertical="center"/>
    </xf>
    <xf numFmtId="0" fontId="28" fillId="19" borderId="0" applyNumberFormat="0" applyBorder="0" applyAlignment="0" applyProtection="0">
      <alignment vertical="center"/>
    </xf>
    <xf numFmtId="0" fontId="76" fillId="19" borderId="0" applyNumberFormat="0" applyBorder="0" applyAlignment="0" applyProtection="0">
      <alignment vertical="center"/>
    </xf>
    <xf numFmtId="0" fontId="28" fillId="19" borderId="0" applyNumberFormat="0" applyBorder="0" applyAlignment="0" applyProtection="0">
      <alignment vertical="center"/>
    </xf>
    <xf numFmtId="0" fontId="76" fillId="19" borderId="0" applyNumberFormat="0" applyBorder="0" applyAlignment="0" applyProtection="0">
      <alignment vertical="center"/>
    </xf>
    <xf numFmtId="0" fontId="76"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76" fillId="19" borderId="0" applyNumberFormat="0" applyBorder="0" applyAlignment="0" applyProtection="0">
      <alignment vertical="center"/>
    </xf>
    <xf numFmtId="0" fontId="76" fillId="19" borderId="0" applyNumberFormat="0" applyBorder="0" applyAlignment="0" applyProtection="0">
      <alignment vertical="center"/>
    </xf>
    <xf numFmtId="0" fontId="76" fillId="19" borderId="0" applyNumberFormat="0" applyBorder="0" applyAlignment="0" applyProtection="0">
      <alignment vertical="center"/>
    </xf>
    <xf numFmtId="0" fontId="76"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46" fillId="0" borderId="0" applyNumberFormat="0" applyFill="0" applyBorder="0" applyAlignment="0" applyProtection="0"/>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 fillId="35" borderId="12" applyNumberFormat="0" applyFont="0" applyAlignment="0" applyProtection="0">
      <alignment vertical="center"/>
    </xf>
    <xf numFmtId="0" fontId="79"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9" fillId="35" borderId="12" applyNumberFormat="0" applyFont="0" applyAlignment="0" applyProtection="0">
      <alignment vertical="center"/>
    </xf>
    <xf numFmtId="0" fontId="79"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9" fillId="35" borderId="12" applyNumberFormat="0" applyFont="0" applyAlignment="0" applyProtection="0">
      <alignment vertical="center"/>
    </xf>
    <xf numFmtId="0" fontId="79"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9" fillId="35" borderId="12" applyNumberFormat="0" applyFont="0" applyAlignment="0" applyProtection="0">
      <alignment vertical="center"/>
    </xf>
    <xf numFmtId="0" fontId="79"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7" fillId="35" borderId="12" applyNumberFormat="0" applyFont="0" applyAlignment="0" applyProtection="0">
      <alignment vertical="center"/>
    </xf>
    <xf numFmtId="0" fontId="4" fillId="35" borderId="12" applyNumberFormat="0" applyFont="0" applyAlignment="0" applyProtection="0">
      <alignment vertical="center"/>
    </xf>
    <xf numFmtId="0" fontId="29" fillId="0" borderId="13" applyNumberFormat="0" applyFill="0" applyAlignment="0" applyProtection="0">
      <alignment vertical="center"/>
    </xf>
    <xf numFmtId="0" fontId="80" fillId="0" borderId="13" applyNumberFormat="0" applyFill="0" applyAlignment="0" applyProtection="0">
      <alignment vertical="center"/>
    </xf>
    <xf numFmtId="0" fontId="29" fillId="0" borderId="13" applyNumberFormat="0" applyFill="0" applyAlignment="0" applyProtection="0">
      <alignment vertical="center"/>
    </xf>
    <xf numFmtId="0" fontId="80" fillId="0" borderId="13" applyNumberFormat="0" applyFill="0" applyAlignment="0" applyProtection="0">
      <alignment vertical="center"/>
    </xf>
    <xf numFmtId="0" fontId="80"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80" fillId="0" borderId="13" applyNumberFormat="0" applyFill="0" applyAlignment="0" applyProtection="0">
      <alignment vertical="center"/>
    </xf>
    <xf numFmtId="0" fontId="80" fillId="0" borderId="13" applyNumberFormat="0" applyFill="0" applyAlignment="0" applyProtection="0">
      <alignment vertical="center"/>
    </xf>
    <xf numFmtId="0" fontId="80" fillId="0" borderId="13" applyNumberFormat="0" applyFill="0" applyAlignment="0" applyProtection="0">
      <alignment vertical="center"/>
    </xf>
    <xf numFmtId="0" fontId="80"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94" fillId="0" borderId="0"/>
    <xf numFmtId="0" fontId="81" fillId="3" borderId="0" applyNumberFormat="0" applyBorder="0" applyAlignment="0" applyProtection="0">
      <alignment vertical="center"/>
    </xf>
    <xf numFmtId="0" fontId="82" fillId="3" borderId="0" applyNumberFormat="0" applyBorder="0" applyAlignment="0" applyProtection="0">
      <alignment vertical="center"/>
    </xf>
    <xf numFmtId="0" fontId="81" fillId="3"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83" fillId="0" borderId="14" applyNumberFormat="0" applyFont="0" applyFill="0" applyBorder="0" applyProtection="0">
      <alignment vertical="top" wrapText="1"/>
    </xf>
    <xf numFmtId="0" fontId="83" fillId="0" borderId="14" applyNumberFormat="0" applyFont="0" applyFill="0" applyBorder="0" applyProtection="0">
      <alignment vertical="center" wrapText="1"/>
    </xf>
    <xf numFmtId="0" fontId="31" fillId="36" borderId="15" applyNumberFormat="0" applyAlignment="0" applyProtection="0">
      <alignment vertical="center"/>
    </xf>
    <xf numFmtId="0" fontId="84" fillId="36" borderId="15" applyNumberFormat="0" applyAlignment="0" applyProtection="0">
      <alignment vertical="center"/>
    </xf>
    <xf numFmtId="0" fontId="31" fillId="36" borderId="15" applyNumberFormat="0" applyAlignment="0" applyProtection="0">
      <alignment vertical="center"/>
    </xf>
    <xf numFmtId="0" fontId="84" fillId="36" borderId="15" applyNumberFormat="0" applyAlignment="0" applyProtection="0">
      <alignment vertical="center"/>
    </xf>
    <xf numFmtId="0" fontId="84"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84" fillId="36" borderId="15" applyNumberFormat="0" applyAlignment="0" applyProtection="0">
      <alignment vertical="center"/>
    </xf>
    <xf numFmtId="0" fontId="84" fillId="36" borderId="15" applyNumberFormat="0" applyAlignment="0" applyProtection="0">
      <alignment vertical="center"/>
    </xf>
    <xf numFmtId="0" fontId="84" fillId="36" borderId="15" applyNumberFormat="0" applyAlignment="0" applyProtection="0">
      <alignment vertical="center"/>
    </xf>
    <xf numFmtId="0" fontId="84"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31" fillId="36" borderId="15" applyNumberFormat="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85" fillId="0" borderId="19" applyNumberFormat="0" applyFill="0" applyAlignment="0" applyProtection="0">
      <alignment vertical="center"/>
    </xf>
    <xf numFmtId="0" fontId="35" fillId="0" borderId="19"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6" fillId="36" borderId="20" applyNumberFormat="0" applyAlignment="0" applyProtection="0">
      <alignment vertical="center"/>
    </xf>
    <xf numFmtId="0" fontId="86" fillId="36" borderId="20" applyNumberFormat="0" applyAlignment="0" applyProtection="0">
      <alignment vertical="center"/>
    </xf>
    <xf numFmtId="0" fontId="36" fillId="36" borderId="20" applyNumberFormat="0" applyAlignment="0" applyProtection="0">
      <alignment vertical="center"/>
    </xf>
    <xf numFmtId="0" fontId="86" fillId="36" borderId="20" applyNumberFormat="0" applyAlignment="0" applyProtection="0">
      <alignment vertical="center"/>
    </xf>
    <xf numFmtId="0" fontId="86" fillId="36" borderId="20" applyNumberFormat="0" applyAlignment="0" applyProtection="0">
      <alignment vertical="center"/>
    </xf>
    <xf numFmtId="0" fontId="36" fillId="36" borderId="20" applyNumberFormat="0" applyAlignment="0" applyProtection="0">
      <alignment vertical="center"/>
    </xf>
    <xf numFmtId="0" fontId="36" fillId="36" borderId="20" applyNumberFormat="0" applyAlignment="0" applyProtection="0">
      <alignment vertical="center"/>
    </xf>
    <xf numFmtId="0" fontId="36" fillId="36" borderId="20" applyNumberFormat="0" applyAlignment="0" applyProtection="0">
      <alignment vertical="center"/>
    </xf>
    <xf numFmtId="0" fontId="86" fillId="36" borderId="20" applyNumberFormat="0" applyAlignment="0" applyProtection="0">
      <alignment vertical="center"/>
    </xf>
    <xf numFmtId="0" fontId="86" fillId="36" borderId="20" applyNumberFormat="0" applyAlignment="0" applyProtection="0">
      <alignment vertical="center"/>
    </xf>
    <xf numFmtId="0" fontId="86" fillId="36" borderId="20" applyNumberFormat="0" applyAlignment="0" applyProtection="0">
      <alignment vertical="center"/>
    </xf>
    <xf numFmtId="0" fontId="86" fillId="36" borderId="20" applyNumberFormat="0" applyAlignment="0" applyProtection="0">
      <alignment vertical="center"/>
    </xf>
    <xf numFmtId="0" fontId="36" fillId="36" borderId="20" applyNumberFormat="0" applyAlignment="0" applyProtection="0">
      <alignment vertical="center"/>
    </xf>
    <xf numFmtId="0" fontId="36" fillId="36" borderId="20" applyNumberFormat="0" applyAlignment="0" applyProtection="0">
      <alignment vertical="center"/>
    </xf>
    <xf numFmtId="0" fontId="36" fillId="36" borderId="20" applyNumberFormat="0" applyAlignment="0" applyProtection="0">
      <alignment vertical="center"/>
    </xf>
    <xf numFmtId="0" fontId="4" fillId="0" borderId="0"/>
    <xf numFmtId="0" fontId="87" fillId="0" borderId="0">
      <alignment vertical="top"/>
    </xf>
    <xf numFmtId="0" fontId="88" fillId="0" borderId="0" applyFill="0" applyAlignment="0">
      <alignment vertical="top"/>
    </xf>
    <xf numFmtId="0" fontId="37"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95" fontId="90" fillId="0" borderId="21" applyFont="0" applyFill="0" applyBorder="0" applyAlignment="0" applyProtection="0"/>
    <xf numFmtId="190" fontId="91" fillId="0" borderId="0" applyFont="0" applyFill="0" applyBorder="0" applyAlignment="0" applyProtection="0"/>
    <xf numFmtId="191" fontId="91" fillId="0" borderId="0" applyFont="0" applyFill="0" applyBorder="0" applyAlignment="0" applyProtection="0"/>
    <xf numFmtId="192" fontId="4" fillId="0" borderId="0" applyFill="0" applyBorder="0" applyProtection="0">
      <alignment vertical="center"/>
    </xf>
    <xf numFmtId="6" fontId="47" fillId="0" borderId="0" applyFont="0" applyFill="0" applyBorder="0" applyAlignment="0" applyProtection="0">
      <alignment vertical="center"/>
    </xf>
    <xf numFmtId="6" fontId="47" fillId="0" borderId="0" applyFont="0" applyFill="0" applyBorder="0" applyAlignment="0" applyProtection="0">
      <alignment vertical="center"/>
    </xf>
    <xf numFmtId="6" fontId="47" fillId="0" borderId="0" applyFont="0" applyFill="0" applyBorder="0" applyAlignment="0" applyProtection="0">
      <alignment vertical="center"/>
    </xf>
    <xf numFmtId="6" fontId="47" fillId="0" borderId="0" applyFont="0" applyFill="0" applyBorder="0" applyAlignment="0" applyProtection="0">
      <alignment vertical="center"/>
    </xf>
    <xf numFmtId="178" fontId="40" fillId="0" borderId="0" applyFill="0" applyBorder="0" applyProtection="0">
      <alignment horizontal="center" vertical="center"/>
    </xf>
    <xf numFmtId="178" fontId="40" fillId="0" borderId="22" applyFill="0" applyBorder="0" applyProtection="0">
      <alignment horizontal="center"/>
    </xf>
    <xf numFmtId="0" fontId="38" fillId="7" borderId="15" applyNumberFormat="0" applyAlignment="0" applyProtection="0">
      <alignment vertical="center"/>
    </xf>
    <xf numFmtId="0" fontId="92" fillId="7" borderId="15" applyNumberFormat="0" applyAlignment="0" applyProtection="0">
      <alignment vertical="center"/>
    </xf>
    <xf numFmtId="0" fontId="38" fillId="7" borderId="15" applyNumberFormat="0" applyAlignment="0" applyProtection="0">
      <alignment vertical="center"/>
    </xf>
    <xf numFmtId="0" fontId="92" fillId="7" borderId="15" applyNumberFormat="0" applyAlignment="0" applyProtection="0">
      <alignment vertical="center"/>
    </xf>
    <xf numFmtId="0" fontId="92" fillId="7" borderId="15" applyNumberFormat="0" applyAlignment="0" applyProtection="0">
      <alignment vertical="center"/>
    </xf>
    <xf numFmtId="0" fontId="38" fillId="7" borderId="15" applyNumberFormat="0" applyAlignment="0" applyProtection="0">
      <alignment vertical="center"/>
    </xf>
    <xf numFmtId="0" fontId="38" fillId="7" borderId="15" applyNumberFormat="0" applyAlignment="0" applyProtection="0">
      <alignment vertical="center"/>
    </xf>
    <xf numFmtId="0" fontId="38" fillId="7" borderId="15" applyNumberFormat="0" applyAlignment="0" applyProtection="0">
      <alignment vertical="center"/>
    </xf>
    <xf numFmtId="0" fontId="92" fillId="7" borderId="15" applyNumberFormat="0" applyAlignment="0" applyProtection="0">
      <alignment vertical="center"/>
    </xf>
    <xf numFmtId="0" fontId="92" fillId="7" borderId="15" applyNumberFormat="0" applyAlignment="0" applyProtection="0">
      <alignment vertical="center"/>
    </xf>
    <xf numFmtId="0" fontId="92" fillId="7" borderId="15" applyNumberFormat="0" applyAlignment="0" applyProtection="0">
      <alignment vertical="center"/>
    </xf>
    <xf numFmtId="0" fontId="92" fillId="7" borderId="15" applyNumberFormat="0" applyAlignment="0" applyProtection="0">
      <alignment vertical="center"/>
    </xf>
    <xf numFmtId="0" fontId="38" fillId="7" borderId="15" applyNumberFormat="0" applyAlignment="0" applyProtection="0">
      <alignment vertical="center"/>
    </xf>
    <xf numFmtId="0" fontId="38" fillId="7" borderId="15" applyNumberFormat="0" applyAlignment="0" applyProtection="0">
      <alignment vertical="center"/>
    </xf>
    <xf numFmtId="0" fontId="38" fillId="7" borderId="1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2" fillId="0" borderId="0">
      <alignment vertical="center"/>
    </xf>
    <xf numFmtId="0" fontId="52" fillId="0" borderId="0">
      <alignment vertical="center"/>
    </xf>
    <xf numFmtId="0" fontId="7" fillId="0" borderId="0">
      <alignment vertical="center"/>
    </xf>
    <xf numFmtId="0" fontId="52" fillId="0" borderId="0">
      <alignment vertical="center"/>
    </xf>
    <xf numFmtId="0" fontId="5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2" fillId="0" borderId="0">
      <alignment vertical="center"/>
    </xf>
    <xf numFmtId="0" fontId="52" fillId="0" borderId="0">
      <alignment vertical="center"/>
    </xf>
    <xf numFmtId="0" fontId="7" fillId="0" borderId="0">
      <alignment vertical="center"/>
    </xf>
    <xf numFmtId="0" fontId="7" fillId="0" borderId="0">
      <alignment vertical="center"/>
    </xf>
    <xf numFmtId="0" fontId="4" fillId="0" borderId="0"/>
    <xf numFmtId="0" fontId="4" fillId="0" borderId="0"/>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0" fontId="45" fillId="0" borderId="0">
      <alignment vertical="center"/>
    </xf>
    <xf numFmtId="0" fontId="45" fillId="0" borderId="0">
      <alignment vertical="center"/>
    </xf>
    <xf numFmtId="0" fontId="10"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alignment vertical="center"/>
    </xf>
    <xf numFmtId="0" fontId="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xf numFmtId="0" fontId="4" fillId="0" borderId="0"/>
    <xf numFmtId="0" fontId="7" fillId="0" borderId="0">
      <alignment vertical="center"/>
    </xf>
    <xf numFmtId="0" fontId="4" fillId="0" borderId="0"/>
    <xf numFmtId="0" fontId="7" fillId="0" borderId="0">
      <alignment vertical="center"/>
    </xf>
    <xf numFmtId="0" fontId="60"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60" fillId="0" borderId="0">
      <alignment vertical="center"/>
    </xf>
    <xf numFmtId="0" fontId="60" fillId="0" borderId="0">
      <alignment vertical="center"/>
    </xf>
    <xf numFmtId="0" fontId="93" fillId="0" borderId="0">
      <alignment vertical="center"/>
    </xf>
    <xf numFmtId="0" fontId="93" fillId="0" borderId="0">
      <alignment vertical="center"/>
    </xf>
    <xf numFmtId="0" fontId="4" fillId="0" borderId="0"/>
    <xf numFmtId="0" fontId="7" fillId="0" borderId="0">
      <alignment vertical="center"/>
    </xf>
    <xf numFmtId="0" fontId="4"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4" fillId="0" borderId="0"/>
    <xf numFmtId="0" fontId="7" fillId="0" borderId="0">
      <alignment vertical="center"/>
    </xf>
    <xf numFmtId="0" fontId="7" fillId="0" borderId="0">
      <alignment vertical="center"/>
    </xf>
    <xf numFmtId="0" fontId="7" fillId="0" borderId="0">
      <alignment vertical="center"/>
    </xf>
    <xf numFmtId="0" fontId="45" fillId="0" borderId="0">
      <alignment vertical="center"/>
    </xf>
    <xf numFmtId="0" fontId="4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5"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13" fillId="0" borderId="0">
      <alignment vertical="center"/>
    </xf>
    <xf numFmtId="0" fontId="7" fillId="0" borderId="0">
      <alignment vertical="center"/>
    </xf>
    <xf numFmtId="0" fontId="7" fillId="0" borderId="0">
      <alignment vertical="center"/>
    </xf>
    <xf numFmtId="0" fontId="7" fillId="0" borderId="0">
      <alignment vertical="center"/>
    </xf>
    <xf numFmtId="0" fontId="13" fillId="0" borderId="0">
      <alignment vertical="center"/>
    </xf>
    <xf numFmtId="0" fontId="4" fillId="0" borderId="0">
      <alignment vertical="center"/>
    </xf>
    <xf numFmtId="0" fontId="4" fillId="0" borderId="0">
      <alignment vertical="center"/>
    </xf>
    <xf numFmtId="0" fontId="13" fillId="0" borderId="0">
      <alignment vertical="center"/>
    </xf>
    <xf numFmtId="0" fontId="13" fillId="0" borderId="0">
      <alignment vertical="center"/>
    </xf>
    <xf numFmtId="0" fontId="4" fillId="0" borderId="0">
      <alignment vertical="center"/>
    </xf>
    <xf numFmtId="0" fontId="13" fillId="0" borderId="0">
      <alignment vertical="center"/>
    </xf>
    <xf numFmtId="0" fontId="13" fillId="0" borderId="0">
      <alignment vertical="center"/>
    </xf>
    <xf numFmtId="0" fontId="4" fillId="0" borderId="0">
      <alignment vertical="center"/>
    </xf>
    <xf numFmtId="0" fontId="4" fillId="0" borderId="0">
      <alignment vertical="center"/>
    </xf>
    <xf numFmtId="0" fontId="7" fillId="0" borderId="0">
      <alignment vertical="center"/>
    </xf>
    <xf numFmtId="0" fontId="103" fillId="0" borderId="0">
      <alignment vertical="center"/>
    </xf>
    <xf numFmtId="0" fontId="47" fillId="0" borderId="0">
      <alignment vertical="center"/>
    </xf>
    <xf numFmtId="0" fontId="4" fillId="0" borderId="0"/>
    <xf numFmtId="0" fontId="47" fillId="0" borderId="0">
      <alignment vertical="center"/>
    </xf>
    <xf numFmtId="0" fontId="4" fillId="0" borderId="0">
      <alignment vertical="center"/>
    </xf>
    <xf numFmtId="0" fontId="4" fillId="0" borderId="0">
      <alignment vertical="center"/>
    </xf>
    <xf numFmtId="0" fontId="45" fillId="0" borderId="0">
      <alignment vertical="center"/>
    </xf>
    <xf numFmtId="0" fontId="45" fillId="0" borderId="0">
      <alignment vertical="center"/>
    </xf>
    <xf numFmtId="0" fontId="45" fillId="0" borderId="0">
      <alignment vertical="center"/>
    </xf>
    <xf numFmtId="0" fontId="94" fillId="0" borderId="0"/>
    <xf numFmtId="0" fontId="45" fillId="0" borderId="0">
      <alignment vertical="center"/>
    </xf>
    <xf numFmtId="0" fontId="4" fillId="0" borderId="0">
      <alignment vertical="center"/>
    </xf>
    <xf numFmtId="0" fontId="4" fillId="0" borderId="0">
      <alignment vertical="center"/>
    </xf>
    <xf numFmtId="0" fontId="45" fillId="0" borderId="0">
      <alignment vertical="center"/>
    </xf>
    <xf numFmtId="0" fontId="7" fillId="0" borderId="0"/>
    <xf numFmtId="0" fontId="7" fillId="0" borderId="0"/>
    <xf numFmtId="0" fontId="45" fillId="0" borderId="0">
      <alignment vertical="center"/>
    </xf>
    <xf numFmtId="0" fontId="45" fillId="0" borderId="0">
      <alignment vertical="center"/>
    </xf>
    <xf numFmtId="0" fontId="7" fillId="0" borderId="0"/>
    <xf numFmtId="0" fontId="7" fillId="0" borderId="0"/>
    <xf numFmtId="0" fontId="45" fillId="0" borderId="0">
      <alignment vertical="center"/>
    </xf>
    <xf numFmtId="0" fontId="45" fillId="0" borderId="0">
      <alignment vertical="center"/>
    </xf>
    <xf numFmtId="0" fontId="45" fillId="0" borderId="0">
      <alignment vertical="center"/>
    </xf>
    <xf numFmtId="0" fontId="7" fillId="0" borderId="0"/>
    <xf numFmtId="0" fontId="45" fillId="0" borderId="0">
      <alignment vertical="center"/>
    </xf>
    <xf numFmtId="0" fontId="7" fillId="0" borderId="0"/>
    <xf numFmtId="0" fontId="7" fillId="0" borderId="0"/>
    <xf numFmtId="0" fontId="7" fillId="0" borderId="0"/>
    <xf numFmtId="0" fontId="7" fillId="0" borderId="0"/>
    <xf numFmtId="0" fontId="7" fillId="0" borderId="0"/>
    <xf numFmtId="0" fontId="45" fillId="0" borderId="0">
      <alignment vertical="center"/>
    </xf>
    <xf numFmtId="0" fontId="45" fillId="0" borderId="0">
      <alignment vertical="center"/>
    </xf>
    <xf numFmtId="0" fontId="7" fillId="0" borderId="0"/>
    <xf numFmtId="0" fontId="4" fillId="0" borderId="0">
      <alignment vertical="center"/>
    </xf>
    <xf numFmtId="0" fontId="4" fillId="0" borderId="0">
      <alignment vertical="center"/>
    </xf>
    <xf numFmtId="0" fontId="7" fillId="0" borderId="0"/>
    <xf numFmtId="0" fontId="4" fillId="0" borderId="0">
      <alignment vertical="center"/>
    </xf>
    <xf numFmtId="0" fontId="7" fillId="0" borderId="0">
      <alignment vertical="center"/>
    </xf>
    <xf numFmtId="0" fontId="10" fillId="0" borderId="0">
      <alignment vertical="center"/>
    </xf>
    <xf numFmtId="0" fontId="7" fillId="0" borderId="0">
      <alignment vertical="center"/>
    </xf>
    <xf numFmtId="0" fontId="4" fillId="0" borderId="0">
      <alignment vertical="center"/>
    </xf>
    <xf numFmtId="0" fontId="4" fillId="0" borderId="0">
      <alignment vertical="center"/>
    </xf>
    <xf numFmtId="0" fontId="45" fillId="0" borderId="0">
      <alignment vertical="center"/>
    </xf>
    <xf numFmtId="0" fontId="45" fillId="0" borderId="0">
      <alignment vertical="center"/>
    </xf>
    <xf numFmtId="0" fontId="4" fillId="0" borderId="0"/>
    <xf numFmtId="0" fontId="4"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4" fillId="0" borderId="0"/>
    <xf numFmtId="0" fontId="94" fillId="0" borderId="0"/>
    <xf numFmtId="0" fontId="4" fillId="0" borderId="0"/>
    <xf numFmtId="49" fontId="60" fillId="0" borderId="0">
      <alignment vertical="top"/>
    </xf>
    <xf numFmtId="193" fontId="95" fillId="0" borderId="0"/>
    <xf numFmtId="193" fontId="95" fillId="0" borderId="0"/>
    <xf numFmtId="0" fontId="96" fillId="0" borderId="0"/>
    <xf numFmtId="0" fontId="83" fillId="0" borderId="0" applyNumberFormat="0" applyFont="0" applyBorder="0" applyAlignment="0" applyProtection="0"/>
    <xf numFmtId="0" fontId="83" fillId="37" borderId="0" applyNumberFormat="0" applyFont="0" applyBorder="0" applyAlignment="0" applyProtection="0"/>
    <xf numFmtId="0" fontId="39" fillId="4" borderId="0" applyNumberFormat="0" applyBorder="0" applyAlignment="0" applyProtection="0">
      <alignment vertical="center"/>
    </xf>
    <xf numFmtId="0" fontId="97" fillId="4" borderId="0" applyNumberFormat="0" applyBorder="0" applyAlignment="0" applyProtection="0">
      <alignment vertical="center"/>
    </xf>
    <xf numFmtId="0" fontId="39" fillId="4" borderId="0" applyNumberFormat="0" applyBorder="0" applyAlignment="0" applyProtection="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97"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98" fillId="0" borderId="0"/>
    <xf numFmtId="0" fontId="4" fillId="0" borderId="0">
      <alignment vertical="center"/>
    </xf>
    <xf numFmtId="0" fontId="4" fillId="0" borderId="0"/>
    <xf numFmtId="0" fontId="4" fillId="0" borderId="0">
      <alignment vertical="center"/>
    </xf>
    <xf numFmtId="0" fontId="3" fillId="0" borderId="0">
      <alignment vertical="center"/>
    </xf>
  </cellStyleXfs>
  <cellXfs count="450">
    <xf numFmtId="0" fontId="0" fillId="0" borderId="0" xfId="0">
      <alignment vertical="center"/>
    </xf>
    <xf numFmtId="0" fontId="9" fillId="38" borderId="0" xfId="1052" applyFont="1" applyFill="1"/>
    <xf numFmtId="0" fontId="10" fillId="38" borderId="0" xfId="0" applyFont="1" applyFill="1" applyAlignment="1">
      <alignment horizontal="right" vertical="center"/>
    </xf>
    <xf numFmtId="0" fontId="9" fillId="38" borderId="25" xfId="1052" applyFont="1" applyFill="1" applyBorder="1"/>
    <xf numFmtId="0" fontId="10" fillId="38" borderId="26" xfId="1052" applyFont="1" applyFill="1" applyBorder="1" applyAlignment="1">
      <alignment vertical="center" wrapText="1"/>
    </xf>
    <xf numFmtId="0" fontId="10" fillId="38" borderId="27" xfId="1052" applyFont="1" applyFill="1" applyBorder="1" applyAlignment="1">
      <alignment vertical="center" wrapText="1"/>
    </xf>
    <xf numFmtId="0" fontId="10" fillId="38" borderId="1" xfId="1052" applyFont="1" applyFill="1" applyBorder="1" applyAlignment="1">
      <alignment vertical="center" wrapText="1"/>
    </xf>
    <xf numFmtId="0" fontId="14" fillId="38" borderId="28" xfId="1052" applyFont="1" applyFill="1" applyBorder="1" applyAlignment="1"/>
    <xf numFmtId="0" fontId="14" fillId="38" borderId="29" xfId="1052" applyFont="1" applyFill="1" applyBorder="1" applyAlignment="1"/>
    <xf numFmtId="0" fontId="14" fillId="38" borderId="30" xfId="1052" applyFont="1" applyFill="1" applyBorder="1" applyAlignment="1"/>
    <xf numFmtId="0" fontId="15" fillId="38" borderId="26" xfId="1052" applyFont="1" applyFill="1" applyBorder="1" applyAlignment="1">
      <alignment vertical="center"/>
    </xf>
    <xf numFmtId="0" fontId="14" fillId="38" borderId="0" xfId="1052" applyFont="1" applyFill="1" applyAlignment="1">
      <alignment horizontal="right"/>
    </xf>
    <xf numFmtId="0" fontId="14" fillId="38" borderId="0" xfId="1052" applyFont="1" applyFill="1"/>
    <xf numFmtId="176" fontId="10" fillId="38" borderId="31" xfId="1052" applyNumberFormat="1" applyFont="1" applyFill="1" applyBorder="1" applyAlignment="1">
      <alignment vertical="center"/>
    </xf>
    <xf numFmtId="0" fontId="10" fillId="38" borderId="0" xfId="0" applyFont="1" applyFill="1">
      <alignment vertical="center"/>
    </xf>
    <xf numFmtId="0" fontId="20" fillId="38" borderId="0" xfId="0" applyFont="1" applyFill="1">
      <alignment vertical="center"/>
    </xf>
    <xf numFmtId="0" fontId="10" fillId="38" borderId="10" xfId="0" applyFont="1" applyFill="1" applyBorder="1">
      <alignment vertical="center"/>
    </xf>
    <xf numFmtId="0" fontId="10" fillId="38" borderId="22" xfId="0" applyFont="1" applyFill="1" applyBorder="1">
      <alignment vertical="center"/>
    </xf>
    <xf numFmtId="0" fontId="10" fillId="38" borderId="32" xfId="0" applyFont="1" applyFill="1" applyBorder="1">
      <alignment vertical="center"/>
    </xf>
    <xf numFmtId="0" fontId="10" fillId="38" borderId="33" xfId="0" applyFont="1" applyFill="1" applyBorder="1" applyAlignment="1">
      <alignment horizontal="center" vertical="center"/>
    </xf>
    <xf numFmtId="0" fontId="10" fillId="38" borderId="27" xfId="0" applyFont="1" applyFill="1" applyBorder="1" applyAlignment="1">
      <alignment horizontal="center" vertical="center"/>
    </xf>
    <xf numFmtId="0" fontId="10" fillId="38" borderId="34" xfId="0" applyFont="1" applyFill="1" applyBorder="1" applyAlignment="1">
      <alignment horizontal="center" vertical="center"/>
    </xf>
    <xf numFmtId="0" fontId="10" fillId="38" borderId="35" xfId="0" applyFont="1" applyFill="1" applyBorder="1" applyAlignment="1">
      <alignment horizontal="center" vertical="center"/>
    </xf>
    <xf numFmtId="0" fontId="10" fillId="38" borderId="36" xfId="0" applyFont="1" applyFill="1" applyBorder="1" applyAlignment="1">
      <alignment horizontal="center" vertical="center"/>
    </xf>
    <xf numFmtId="0" fontId="10" fillId="38" borderId="0" xfId="1078" applyFont="1" applyFill="1">
      <alignment vertical="center"/>
    </xf>
    <xf numFmtId="0" fontId="10" fillId="38" borderId="0" xfId="1078" applyFont="1" applyFill="1" applyAlignment="1">
      <alignment horizontal="right" vertical="center"/>
    </xf>
    <xf numFmtId="0" fontId="100" fillId="38" borderId="0" xfId="1078" applyFont="1" applyFill="1">
      <alignment vertical="center"/>
    </xf>
    <xf numFmtId="0" fontId="8" fillId="38" borderId="0" xfId="1078" applyFont="1" applyFill="1">
      <alignment vertical="center"/>
    </xf>
    <xf numFmtId="0" fontId="8" fillId="38" borderId="10" xfId="1078" applyFont="1" applyFill="1" applyBorder="1">
      <alignment vertical="center"/>
    </xf>
    <xf numFmtId="0" fontId="8" fillId="38" borderId="22" xfId="1078" applyFont="1" applyFill="1" applyBorder="1">
      <alignment vertical="center"/>
    </xf>
    <xf numFmtId="0" fontId="8" fillId="38" borderId="32" xfId="1078" applyFont="1" applyFill="1" applyBorder="1">
      <alignment vertical="center"/>
    </xf>
    <xf numFmtId="196" fontId="8" fillId="38" borderId="27" xfId="1078" applyNumberFormat="1" applyFont="1" applyFill="1" applyBorder="1" applyAlignment="1">
      <alignment horizontal="center" vertical="center"/>
    </xf>
    <xf numFmtId="0" fontId="8" fillId="38" borderId="27" xfId="1078" applyFont="1" applyFill="1" applyBorder="1" applyAlignment="1">
      <alignment horizontal="center" vertical="center"/>
    </xf>
    <xf numFmtId="196" fontId="8" fillId="38" borderId="35" xfId="1078" applyNumberFormat="1" applyFont="1" applyFill="1" applyBorder="1" applyAlignment="1">
      <alignment horizontal="center" vertical="center"/>
    </xf>
    <xf numFmtId="0" fontId="8" fillId="38" borderId="35" xfId="1078" applyFont="1" applyFill="1" applyBorder="1" applyAlignment="1">
      <alignment horizontal="center" vertical="center"/>
    </xf>
    <xf numFmtId="0" fontId="8" fillId="0" borderId="38" xfId="1078" applyFont="1" applyBorder="1" applyAlignment="1">
      <alignment horizontal="center" vertical="center" wrapText="1"/>
    </xf>
    <xf numFmtId="196" fontId="8" fillId="0" borderId="35" xfId="1078" applyNumberFormat="1" applyFont="1" applyBorder="1" applyAlignment="1">
      <alignment horizontal="center" vertical="center"/>
    </xf>
    <xf numFmtId="0" fontId="8" fillId="38" borderId="34" xfId="1078" applyFont="1" applyFill="1" applyBorder="1" applyAlignment="1">
      <alignment horizontal="center" vertical="center"/>
    </xf>
    <xf numFmtId="0" fontId="8" fillId="0" borderId="0" xfId="1078" applyFont="1">
      <alignment vertical="center"/>
    </xf>
    <xf numFmtId="0" fontId="8" fillId="0" borderId="39" xfId="1078" applyFont="1" applyBorder="1" applyAlignment="1">
      <alignment horizontal="center" vertical="center"/>
    </xf>
    <xf numFmtId="196" fontId="8" fillId="38" borderId="36" xfId="1078" applyNumberFormat="1" applyFont="1" applyFill="1" applyBorder="1" applyAlignment="1">
      <alignment horizontal="center" vertical="center"/>
    </xf>
    <xf numFmtId="0" fontId="8" fillId="38" borderId="36" xfId="1078" applyFont="1" applyFill="1" applyBorder="1" applyAlignment="1">
      <alignment horizontal="center" vertical="center"/>
    </xf>
    <xf numFmtId="196" fontId="8" fillId="38" borderId="33" xfId="1078" applyNumberFormat="1" applyFont="1" applyFill="1" applyBorder="1" applyAlignment="1">
      <alignment horizontal="center" vertical="center"/>
    </xf>
    <xf numFmtId="0" fontId="8" fillId="38" borderId="33" xfId="1078" applyFont="1" applyFill="1" applyBorder="1" applyAlignment="1">
      <alignment horizontal="center" vertical="center"/>
    </xf>
    <xf numFmtId="0" fontId="102" fillId="0" borderId="0" xfId="1079" applyFont="1" applyFill="1" applyAlignment="1">
      <alignment horizontal="left" vertical="center"/>
    </xf>
    <xf numFmtId="0" fontId="3" fillId="0" borderId="0" xfId="1079" applyFill="1" applyAlignment="1">
      <alignment vertical="center"/>
    </xf>
    <xf numFmtId="0" fontId="3" fillId="0" borderId="0" xfId="1079" applyAlignment="1">
      <alignment vertical="center" shrinkToFit="1"/>
    </xf>
    <xf numFmtId="0" fontId="3" fillId="0" borderId="0" xfId="1079">
      <alignment vertical="center"/>
    </xf>
    <xf numFmtId="0" fontId="3" fillId="0" borderId="0" xfId="1079" applyAlignment="1">
      <alignment horizontal="center" vertical="center"/>
    </xf>
    <xf numFmtId="0" fontId="3" fillId="39" borderId="6" xfId="1079" applyFill="1" applyBorder="1" applyAlignment="1">
      <alignment horizontal="center" vertical="center" wrapText="1"/>
    </xf>
    <xf numFmtId="0" fontId="3" fillId="0" borderId="6" xfId="1079" applyBorder="1" applyAlignment="1">
      <alignment horizontal="center" vertical="center" shrinkToFit="1"/>
    </xf>
    <xf numFmtId="0" fontId="3" fillId="0" borderId="23" xfId="1079" applyBorder="1" applyAlignment="1">
      <alignment horizontal="center" vertical="center" shrinkToFit="1"/>
    </xf>
    <xf numFmtId="0" fontId="3" fillId="0" borderId="6" xfId="1079" applyBorder="1" applyAlignment="1">
      <alignment vertical="center" shrinkToFit="1"/>
    </xf>
    <xf numFmtId="0" fontId="3" fillId="0" borderId="6" xfId="1079" applyBorder="1">
      <alignment vertical="center"/>
    </xf>
    <xf numFmtId="0" fontId="104" fillId="0" borderId="6" xfId="1079" applyFont="1" applyBorder="1" applyAlignment="1" applyProtection="1">
      <alignment horizontal="center" vertical="center" shrinkToFit="1"/>
    </xf>
    <xf numFmtId="0" fontId="106" fillId="0" borderId="6" xfId="1079" applyFont="1" applyBorder="1" applyAlignment="1" applyProtection="1">
      <alignment horizontal="center" vertical="center" shrinkToFit="1"/>
    </xf>
    <xf numFmtId="49" fontId="106" fillId="0" borderId="6" xfId="1079" applyNumberFormat="1" applyFont="1" applyBorder="1" applyAlignment="1" applyProtection="1">
      <alignment horizontal="center" vertical="center" shrinkToFit="1"/>
    </xf>
    <xf numFmtId="14" fontId="106" fillId="0" borderId="6" xfId="1079" applyNumberFormat="1" applyFont="1" applyBorder="1" applyAlignment="1" applyProtection="1">
      <alignment horizontal="center" vertical="center" shrinkToFit="1"/>
    </xf>
    <xf numFmtId="0" fontId="3" fillId="0" borderId="0" xfId="1079" applyAlignment="1" applyProtection="1">
      <alignment horizontal="center" vertical="center" shrinkToFit="1"/>
    </xf>
    <xf numFmtId="0" fontId="3" fillId="0" borderId="6" xfId="1079" applyBorder="1" applyAlignment="1">
      <alignment horizontal="center" shrinkToFit="1"/>
    </xf>
    <xf numFmtId="0" fontId="3" fillId="0" borderId="6" xfId="1079" applyBorder="1" applyAlignment="1" applyProtection="1">
      <alignment horizontal="center" vertical="center" shrinkToFit="1"/>
      <protection locked="0"/>
    </xf>
    <xf numFmtId="49" fontId="3" fillId="0" borderId="6" xfId="1079" applyNumberFormat="1" applyBorder="1" applyAlignment="1" applyProtection="1">
      <alignment horizontal="center" vertical="center" shrinkToFit="1"/>
      <protection locked="0"/>
    </xf>
    <xf numFmtId="14" fontId="3" fillId="0" borderId="6" xfId="1079" applyNumberFormat="1" applyBorder="1" applyAlignment="1" applyProtection="1">
      <alignment horizontal="center" vertical="center" shrinkToFit="1"/>
      <protection locked="0"/>
    </xf>
    <xf numFmtId="0" fontId="3" fillId="0" borderId="0" xfId="1079" applyAlignment="1">
      <alignment horizontal="center" vertical="center" shrinkToFit="1"/>
    </xf>
    <xf numFmtId="0" fontId="3" fillId="39" borderId="24" xfId="1079" applyFill="1" applyBorder="1" applyAlignment="1">
      <alignment horizontal="center" vertical="center" wrapText="1"/>
    </xf>
    <xf numFmtId="0" fontId="3" fillId="39" borderId="6" xfId="1079" applyFill="1" applyBorder="1" applyAlignment="1">
      <alignment horizontal="center" vertical="center"/>
    </xf>
    <xf numFmtId="0" fontId="3" fillId="39" borderId="6" xfId="1079" applyFill="1" applyBorder="1" applyAlignment="1">
      <alignment horizontal="center" vertical="center" shrinkToFit="1"/>
    </xf>
    <xf numFmtId="0" fontId="3" fillId="39" borderId="24" xfId="1079" applyFill="1" applyBorder="1" applyAlignment="1">
      <alignment horizontal="center" vertical="center"/>
    </xf>
    <xf numFmtId="0" fontId="100" fillId="38" borderId="0" xfId="0" applyFont="1" applyFill="1">
      <alignment vertical="center"/>
    </xf>
    <xf numFmtId="0" fontId="8" fillId="38" borderId="0" xfId="0" applyFont="1" applyFill="1">
      <alignment vertical="center"/>
    </xf>
    <xf numFmtId="0" fontId="8" fillId="38" borderId="10" xfId="0" applyFont="1" applyFill="1" applyBorder="1">
      <alignment vertical="center"/>
    </xf>
    <xf numFmtId="0" fontId="8" fillId="38" borderId="22" xfId="0" applyFont="1" applyFill="1" applyBorder="1">
      <alignment vertical="center"/>
    </xf>
    <xf numFmtId="0" fontId="8" fillId="38" borderId="32" xfId="0" applyFont="1" applyFill="1" applyBorder="1">
      <alignment vertical="center"/>
    </xf>
    <xf numFmtId="196" fontId="8" fillId="38" borderId="27" xfId="0" applyNumberFormat="1" applyFont="1" applyFill="1" applyBorder="1" applyAlignment="1">
      <alignment horizontal="center" vertical="center"/>
    </xf>
    <xf numFmtId="0" fontId="8" fillId="38" borderId="27" xfId="0" applyFont="1" applyFill="1" applyBorder="1" applyAlignment="1">
      <alignment horizontal="center" vertical="center"/>
    </xf>
    <xf numFmtId="196" fontId="8" fillId="38" borderId="35" xfId="0" applyNumberFormat="1" applyFont="1" applyFill="1" applyBorder="1" applyAlignment="1">
      <alignment horizontal="center" vertical="center"/>
    </xf>
    <xf numFmtId="0" fontId="8" fillId="38" borderId="35" xfId="0" applyFont="1" applyFill="1" applyBorder="1" applyAlignment="1">
      <alignment horizontal="center" vertical="center"/>
    </xf>
    <xf numFmtId="0" fontId="8" fillId="0" borderId="0" xfId="0" applyFont="1">
      <alignment vertical="center"/>
    </xf>
    <xf numFmtId="0" fontId="8" fillId="0" borderId="38" xfId="0" applyFont="1" applyBorder="1" applyAlignment="1">
      <alignment horizontal="center" vertical="center" wrapText="1"/>
    </xf>
    <xf numFmtId="196" fontId="8" fillId="0" borderId="35" xfId="0" applyNumberFormat="1" applyFont="1" applyBorder="1" applyAlignment="1">
      <alignment horizontal="center" vertical="center"/>
    </xf>
    <xf numFmtId="0" fontId="8" fillId="38" borderId="34" xfId="0" applyFont="1" applyFill="1" applyBorder="1" applyAlignment="1">
      <alignment horizontal="center" vertical="center"/>
    </xf>
    <xf numFmtId="0" fontId="8" fillId="0" borderId="39" xfId="0" applyFont="1" applyBorder="1" applyAlignment="1">
      <alignment horizontal="center" vertical="center"/>
    </xf>
    <xf numFmtId="196" fontId="8" fillId="38" borderId="36" xfId="0" applyNumberFormat="1" applyFont="1" applyFill="1" applyBorder="1" applyAlignment="1">
      <alignment horizontal="center" vertical="center"/>
    </xf>
    <xf numFmtId="0" fontId="8" fillId="38" borderId="36" xfId="0" applyFont="1" applyFill="1" applyBorder="1" applyAlignment="1">
      <alignment horizontal="center" vertical="center"/>
    </xf>
    <xf numFmtId="196" fontId="8" fillId="38" borderId="33" xfId="0" applyNumberFormat="1" applyFont="1" applyFill="1" applyBorder="1" applyAlignment="1">
      <alignment horizontal="center" vertical="center"/>
    </xf>
    <xf numFmtId="0" fontId="8" fillId="38" borderId="33" xfId="0" applyFont="1" applyFill="1" applyBorder="1" applyAlignment="1">
      <alignment horizontal="center" vertical="center"/>
    </xf>
    <xf numFmtId="0" fontId="2" fillId="39" borderId="6" xfId="1079" applyFont="1" applyFill="1" applyBorder="1" applyAlignment="1">
      <alignment horizontal="center" vertical="center" wrapText="1"/>
    </xf>
    <xf numFmtId="0" fontId="106" fillId="0" borderId="6" xfId="1079" applyFont="1" applyBorder="1" applyAlignment="1" applyProtection="1">
      <alignment horizontal="center" vertical="center"/>
    </xf>
    <xf numFmtId="0" fontId="2" fillId="0" borderId="6" xfId="1079" applyFont="1" applyBorder="1" applyAlignment="1">
      <alignment horizontal="center" vertical="center" shrinkToFit="1"/>
    </xf>
    <xf numFmtId="0" fontId="1" fillId="0" borderId="6" xfId="1079" applyFont="1" applyBorder="1" applyAlignment="1">
      <alignment horizontal="center" shrinkToFit="1"/>
    </xf>
    <xf numFmtId="0" fontId="8" fillId="38" borderId="0" xfId="1078" applyFont="1" applyFill="1" applyAlignment="1">
      <alignment horizontal="right" vertical="center"/>
    </xf>
    <xf numFmtId="0" fontId="8" fillId="38" borderId="0" xfId="0" applyFont="1" applyFill="1" applyAlignment="1">
      <alignment vertical="center"/>
    </xf>
    <xf numFmtId="0" fontId="8" fillId="38" borderId="0" xfId="0" applyFont="1" applyFill="1" applyAlignment="1">
      <alignment horizontal="right" vertical="center"/>
    </xf>
    <xf numFmtId="0" fontId="10" fillId="38" borderId="0" xfId="1078" applyFont="1" applyFill="1" applyAlignment="1" applyProtection="1">
      <alignment horizontal="right" vertical="center"/>
      <protection locked="0"/>
    </xf>
    <xf numFmtId="0" fontId="10" fillId="38" borderId="0" xfId="1078" applyFont="1" applyFill="1" applyProtection="1">
      <alignment vertical="center"/>
      <protection locked="0"/>
    </xf>
    <xf numFmtId="0" fontId="24" fillId="38" borderId="0" xfId="0" applyFont="1" applyFill="1" applyAlignment="1">
      <alignment horizontal="right" vertical="center"/>
    </xf>
    <xf numFmtId="0" fontId="21" fillId="38" borderId="0" xfId="0" applyFont="1" applyFill="1" applyAlignment="1">
      <alignment horizontal="center"/>
    </xf>
    <xf numFmtId="0" fontId="10" fillId="38" borderId="0" xfId="0" applyFont="1" applyFill="1" applyAlignment="1">
      <alignment horizontal="left" vertical="center" wrapText="1"/>
    </xf>
    <xf numFmtId="0" fontId="10" fillId="38" borderId="10" xfId="0" applyFont="1" applyFill="1" applyBorder="1" applyAlignment="1">
      <alignment horizontal="center" vertical="center"/>
    </xf>
    <xf numFmtId="0" fontId="10" fillId="38" borderId="43" xfId="0" applyFont="1" applyFill="1" applyBorder="1" applyAlignment="1">
      <alignment horizontal="center" vertical="center"/>
    </xf>
    <xf numFmtId="0" fontId="10" fillId="38" borderId="22" xfId="0" applyFont="1" applyFill="1" applyBorder="1" applyAlignment="1">
      <alignment horizontal="center" vertical="center"/>
    </xf>
    <xf numFmtId="0" fontId="10" fillId="38" borderId="0" xfId="0" applyFont="1" applyFill="1" applyBorder="1" applyAlignment="1">
      <alignment horizontal="center" vertical="center"/>
    </xf>
    <xf numFmtId="0" fontId="15" fillId="38" borderId="43" xfId="0" applyFont="1" applyFill="1" applyBorder="1" applyAlignment="1">
      <alignment horizontal="left" vertical="center"/>
    </xf>
    <xf numFmtId="0" fontId="15" fillId="38" borderId="44" xfId="0" applyFont="1" applyFill="1" applyBorder="1" applyAlignment="1">
      <alignment horizontal="left" vertical="center"/>
    </xf>
    <xf numFmtId="0" fontId="15" fillId="38" borderId="0" xfId="0" applyFont="1" applyFill="1" applyBorder="1" applyAlignment="1">
      <alignment horizontal="left" vertical="center"/>
    </xf>
    <xf numFmtId="0" fontId="15" fillId="38" borderId="39" xfId="0" applyFont="1" applyFill="1" applyBorder="1" applyAlignment="1">
      <alignment horizontal="left" vertical="center"/>
    </xf>
    <xf numFmtId="0" fontId="10" fillId="38" borderId="0" xfId="0" applyFont="1" applyFill="1" applyBorder="1" applyAlignment="1">
      <alignment horizontal="left" vertical="center"/>
    </xf>
    <xf numFmtId="0" fontId="10" fillId="38" borderId="39" xfId="0" applyFont="1" applyFill="1" applyBorder="1" applyAlignment="1">
      <alignment horizontal="left" vertical="center"/>
    </xf>
    <xf numFmtId="0" fontId="10" fillId="38" borderId="25" xfId="0" applyFont="1" applyFill="1" applyBorder="1" applyAlignment="1">
      <alignment horizontal="left" vertical="center"/>
    </xf>
    <xf numFmtId="0" fontId="10" fillId="38" borderId="45" xfId="0" applyFont="1" applyFill="1" applyBorder="1" applyAlignment="1">
      <alignment horizontal="left" vertical="center"/>
    </xf>
    <xf numFmtId="0" fontId="10" fillId="38" borderId="10" xfId="0" applyFont="1" applyFill="1" applyBorder="1" applyAlignment="1">
      <alignment horizontal="center" vertical="center" wrapText="1"/>
    </xf>
    <xf numFmtId="0" fontId="10" fillId="38" borderId="44" xfId="0" applyFont="1" applyFill="1" applyBorder="1" applyAlignment="1">
      <alignment horizontal="center" vertical="center"/>
    </xf>
    <xf numFmtId="0" fontId="10" fillId="38" borderId="39" xfId="0" applyFont="1" applyFill="1" applyBorder="1" applyAlignment="1">
      <alignment horizontal="center" vertical="center"/>
    </xf>
    <xf numFmtId="0" fontId="10" fillId="38" borderId="32" xfId="0" applyFont="1" applyFill="1" applyBorder="1" applyAlignment="1">
      <alignment horizontal="center" vertical="center"/>
    </xf>
    <xf numFmtId="0" fontId="10" fillId="38" borderId="45" xfId="0" applyFont="1" applyFill="1" applyBorder="1" applyAlignment="1">
      <alignment horizontal="center" vertical="center"/>
    </xf>
    <xf numFmtId="0" fontId="15" fillId="38" borderId="25" xfId="0" applyFont="1" applyFill="1" applyBorder="1" applyAlignment="1">
      <alignment horizontal="left" vertical="center"/>
    </xf>
    <xf numFmtId="0" fontId="15" fillId="38" borderId="45" xfId="0" applyFont="1" applyFill="1" applyBorder="1" applyAlignment="1">
      <alignment horizontal="left" vertical="center"/>
    </xf>
    <xf numFmtId="0" fontId="15" fillId="38" borderId="23" xfId="0" applyFont="1" applyFill="1" applyBorder="1" applyAlignment="1">
      <alignment horizontal="center" vertical="center"/>
    </xf>
    <xf numFmtId="0" fontId="15" fillId="38" borderId="4" xfId="0" applyFont="1" applyFill="1" applyBorder="1" applyAlignment="1">
      <alignment horizontal="center" vertical="center"/>
    </xf>
    <xf numFmtId="0" fontId="15" fillId="38" borderId="33" xfId="0" applyFont="1" applyFill="1" applyBorder="1" applyAlignment="1">
      <alignment horizontal="center" vertical="center"/>
    </xf>
    <xf numFmtId="0" fontId="10" fillId="38" borderId="23" xfId="0" applyFont="1" applyFill="1" applyBorder="1" applyAlignment="1">
      <alignment horizontal="center" vertical="center" wrapText="1"/>
    </xf>
    <xf numFmtId="0" fontId="10" fillId="38" borderId="33" xfId="0" applyFont="1" applyFill="1" applyBorder="1" applyAlignment="1">
      <alignment horizontal="center" vertical="center"/>
    </xf>
    <xf numFmtId="0" fontId="22" fillId="38" borderId="10" xfId="0" applyFont="1" applyFill="1" applyBorder="1" applyAlignment="1">
      <alignment horizontal="center" vertical="center" wrapText="1"/>
    </xf>
    <xf numFmtId="0" fontId="22" fillId="38" borderId="44" xfId="0" applyFont="1" applyFill="1" applyBorder="1" applyAlignment="1">
      <alignment horizontal="center" vertical="center" wrapText="1"/>
    </xf>
    <xf numFmtId="0" fontId="15" fillId="38" borderId="24" xfId="0" applyFont="1" applyFill="1" applyBorder="1" applyAlignment="1">
      <alignment horizontal="center" vertical="center"/>
    </xf>
    <xf numFmtId="0" fontId="22" fillId="38" borderId="6" xfId="0" applyFont="1" applyFill="1" applyBorder="1" applyAlignment="1">
      <alignment horizontal="center" vertical="center" wrapText="1"/>
    </xf>
    <xf numFmtId="0" fontId="22" fillId="38" borderId="6" xfId="0" applyFont="1" applyFill="1" applyBorder="1" applyAlignment="1">
      <alignment horizontal="center" vertical="center"/>
    </xf>
    <xf numFmtId="0" fontId="15" fillId="38" borderId="6" xfId="0" applyFont="1" applyFill="1" applyBorder="1" applyAlignment="1">
      <alignment horizontal="center" vertical="center"/>
    </xf>
    <xf numFmtId="0" fontId="10" fillId="38" borderId="23" xfId="0" applyFont="1" applyFill="1" applyBorder="1" applyAlignment="1">
      <alignment horizontal="center" vertical="center"/>
    </xf>
    <xf numFmtId="0" fontId="10" fillId="38" borderId="4" xfId="0" applyFont="1" applyFill="1" applyBorder="1" applyAlignment="1">
      <alignment horizontal="center" vertical="center"/>
    </xf>
    <xf numFmtId="0" fontId="10" fillId="38" borderId="24" xfId="0" applyFont="1" applyFill="1" applyBorder="1" applyAlignment="1">
      <alignment horizontal="center" vertical="center"/>
    </xf>
    <xf numFmtId="0" fontId="15" fillId="38" borderId="48" xfId="0" applyFont="1" applyFill="1" applyBorder="1" applyAlignment="1">
      <alignment horizontal="right" vertical="center"/>
    </xf>
    <xf numFmtId="0" fontId="15" fillId="38" borderId="26" xfId="0" applyFont="1" applyFill="1" applyBorder="1" applyAlignment="1">
      <alignment horizontal="right" vertical="center"/>
    </xf>
    <xf numFmtId="0" fontId="9" fillId="38" borderId="6" xfId="0" applyFont="1" applyFill="1" applyBorder="1" applyAlignment="1">
      <alignment horizontal="center" vertical="center"/>
    </xf>
    <xf numFmtId="0" fontId="10" fillId="38" borderId="42" xfId="0" applyFont="1" applyFill="1" applyBorder="1" applyAlignment="1">
      <alignment horizontal="center" vertical="center"/>
    </xf>
    <xf numFmtId="0" fontId="10" fillId="38" borderId="6" xfId="0" applyFont="1" applyFill="1" applyBorder="1" applyAlignment="1">
      <alignment horizontal="center" vertical="center"/>
    </xf>
    <xf numFmtId="0" fontId="8" fillId="38" borderId="51" xfId="0" applyFont="1" applyFill="1" applyBorder="1" applyAlignment="1">
      <alignment horizontal="center" vertical="center" wrapText="1"/>
    </xf>
    <xf numFmtId="0" fontId="8" fillId="38" borderId="51" xfId="0" applyFont="1" applyFill="1" applyBorder="1" applyAlignment="1">
      <alignment horizontal="center" vertical="center"/>
    </xf>
    <xf numFmtId="0" fontId="10" fillId="38" borderId="46" xfId="0" applyFont="1" applyFill="1" applyBorder="1" applyAlignment="1">
      <alignment horizontal="right" vertical="center"/>
    </xf>
    <xf numFmtId="0" fontId="10" fillId="38" borderId="31" xfId="0" applyFont="1" applyFill="1" applyBorder="1" applyAlignment="1">
      <alignment horizontal="right" vertical="center"/>
    </xf>
    <xf numFmtId="0" fontId="10" fillId="38" borderId="37" xfId="0" applyFont="1" applyFill="1" applyBorder="1" applyAlignment="1">
      <alignment horizontal="center" vertical="center" wrapText="1"/>
    </xf>
    <xf numFmtId="0" fontId="10" fillId="38" borderId="37" xfId="0" applyFont="1" applyFill="1" applyBorder="1" applyAlignment="1">
      <alignment horizontal="center" vertical="center"/>
    </xf>
    <xf numFmtId="0" fontId="10" fillId="38" borderId="40" xfId="0" applyFont="1" applyFill="1" applyBorder="1" applyAlignment="1">
      <alignment horizontal="right" vertical="center" wrapText="1"/>
    </xf>
    <xf numFmtId="0" fontId="10" fillId="38" borderId="41" xfId="0" applyFont="1" applyFill="1" applyBorder="1" applyAlignment="1">
      <alignment horizontal="right" vertical="center"/>
    </xf>
    <xf numFmtId="0" fontId="10" fillId="38" borderId="40" xfId="0" applyFont="1" applyFill="1" applyBorder="1" applyAlignment="1">
      <alignment horizontal="right" vertical="center"/>
    </xf>
    <xf numFmtId="0" fontId="22" fillId="38" borderId="52" xfId="0" applyFont="1" applyFill="1" applyBorder="1" applyAlignment="1">
      <alignment horizontal="center" vertical="center" wrapText="1"/>
    </xf>
    <xf numFmtId="0" fontId="22" fillId="38" borderId="36" xfId="0" applyFont="1" applyFill="1" applyBorder="1" applyAlignment="1">
      <alignment horizontal="center" vertical="center" wrapText="1"/>
    </xf>
    <xf numFmtId="0" fontId="10" fillId="38" borderId="52" xfId="0" applyFont="1" applyFill="1" applyBorder="1" applyAlignment="1">
      <alignment horizontal="center" vertical="center"/>
    </xf>
    <xf numFmtId="0" fontId="10" fillId="38" borderId="53" xfId="0" applyFont="1" applyFill="1" applyBorder="1" applyAlignment="1">
      <alignment horizontal="center" vertical="center"/>
    </xf>
    <xf numFmtId="0" fontId="23" fillId="38" borderId="0" xfId="0" applyFont="1" applyFill="1" applyAlignment="1">
      <alignment horizontal="center" vertical="center"/>
    </xf>
    <xf numFmtId="0" fontId="10" fillId="38" borderId="23" xfId="0" applyFont="1" applyFill="1" applyBorder="1" applyAlignment="1">
      <alignment horizontal="right" vertical="center"/>
    </xf>
    <xf numFmtId="0" fontId="10" fillId="38" borderId="4" xfId="0" applyFont="1" applyFill="1" applyBorder="1" applyAlignment="1">
      <alignment horizontal="right" vertical="center"/>
    </xf>
    <xf numFmtId="0" fontId="15" fillId="38" borderId="23" xfId="0" applyFont="1" applyFill="1" applyBorder="1" applyAlignment="1">
      <alignment horizontal="right" vertical="center"/>
    </xf>
    <xf numFmtId="0" fontId="15" fillId="38" borderId="4" xfId="0" applyFont="1" applyFill="1" applyBorder="1" applyAlignment="1">
      <alignment horizontal="right" vertical="center"/>
    </xf>
    <xf numFmtId="0" fontId="11" fillId="38" borderId="47" xfId="0" applyFont="1" applyFill="1" applyBorder="1" applyAlignment="1">
      <alignment horizontal="center" vertical="center"/>
    </xf>
    <xf numFmtId="0" fontId="10" fillId="38" borderId="36" xfId="0" applyFont="1" applyFill="1" applyBorder="1" applyAlignment="1">
      <alignment horizontal="center" vertical="center"/>
    </xf>
    <xf numFmtId="0" fontId="109" fillId="38" borderId="0" xfId="1078" applyFont="1" applyFill="1" applyAlignment="1">
      <alignment horizontal="right" vertical="center"/>
    </xf>
    <xf numFmtId="0" fontId="110" fillId="38" borderId="0" xfId="1078" applyFont="1" applyFill="1" applyAlignment="1">
      <alignment horizontal="center"/>
    </xf>
    <xf numFmtId="0" fontId="8" fillId="38" borderId="0" xfId="1078" applyFont="1" applyFill="1" applyAlignment="1">
      <alignment horizontal="left" vertical="center" wrapText="1"/>
    </xf>
    <xf numFmtId="0" fontId="8" fillId="38" borderId="10" xfId="1078" applyFont="1" applyFill="1" applyBorder="1" applyAlignment="1">
      <alignment horizontal="center" vertical="center"/>
    </xf>
    <xf numFmtId="0" fontId="8" fillId="38" borderId="43" xfId="1078" applyFont="1" applyFill="1" applyBorder="1" applyAlignment="1">
      <alignment horizontal="center" vertical="center"/>
    </xf>
    <xf numFmtId="0" fontId="8" fillId="38" borderId="22" xfId="1078" applyFont="1" applyFill="1" applyBorder="1" applyAlignment="1">
      <alignment horizontal="center" vertical="center"/>
    </xf>
    <xf numFmtId="0" fontId="8" fillId="38" borderId="0" xfId="1078" applyFont="1" applyFill="1" applyBorder="1" applyAlignment="1">
      <alignment horizontal="center" vertical="center"/>
    </xf>
    <xf numFmtId="0" fontId="8" fillId="38" borderId="43" xfId="1078" applyFont="1" applyFill="1" applyBorder="1" applyAlignment="1" applyProtection="1">
      <alignment horizontal="left" vertical="center"/>
      <protection locked="0"/>
    </xf>
    <xf numFmtId="0" fontId="8" fillId="38" borderId="44" xfId="1078" applyFont="1" applyFill="1" applyBorder="1" applyAlignment="1" applyProtection="1">
      <alignment horizontal="left" vertical="center"/>
      <protection locked="0"/>
    </xf>
    <xf numFmtId="0" fontId="8" fillId="38" borderId="0" xfId="1078" applyFont="1" applyFill="1" applyBorder="1" applyAlignment="1" applyProtection="1">
      <alignment horizontal="left" vertical="center"/>
      <protection locked="0"/>
    </xf>
    <xf numFmtId="0" fontId="8" fillId="38" borderId="0" xfId="1078" applyFont="1" applyFill="1" applyAlignment="1" applyProtection="1">
      <alignment horizontal="left" vertical="center"/>
      <protection locked="0"/>
    </xf>
    <xf numFmtId="0" fontId="8" fillId="38" borderId="39" xfId="1078" applyFont="1" applyFill="1" applyBorder="1" applyAlignment="1" applyProtection="1">
      <alignment horizontal="left" vertical="center"/>
      <protection locked="0"/>
    </xf>
    <xf numFmtId="0" fontId="8" fillId="38" borderId="25" xfId="1078" applyFont="1" applyFill="1" applyBorder="1" applyAlignment="1" applyProtection="1">
      <alignment horizontal="left" vertical="center"/>
      <protection locked="0"/>
    </xf>
    <xf numFmtId="0" fontId="8" fillId="38" borderId="45" xfId="1078" applyFont="1" applyFill="1" applyBorder="1" applyAlignment="1" applyProtection="1">
      <alignment horizontal="left" vertical="center"/>
      <protection locked="0"/>
    </xf>
    <xf numFmtId="0" fontId="8" fillId="38" borderId="42" xfId="1078" applyFont="1" applyFill="1" applyBorder="1" applyAlignment="1">
      <alignment horizontal="center" vertical="center"/>
    </xf>
    <xf numFmtId="0" fontId="8" fillId="38" borderId="6" xfId="1078" applyFont="1" applyFill="1" applyBorder="1" applyAlignment="1">
      <alignment horizontal="center" vertical="center"/>
    </xf>
    <xf numFmtId="0" fontId="8" fillId="38" borderId="10" xfId="1078" applyFont="1" applyFill="1" applyBorder="1" applyAlignment="1">
      <alignment horizontal="center" vertical="center" wrapText="1"/>
    </xf>
    <xf numFmtId="0" fontId="8" fillId="38" borderId="44" xfId="1078" applyFont="1" applyFill="1" applyBorder="1" applyAlignment="1">
      <alignment horizontal="center" vertical="center"/>
    </xf>
    <xf numFmtId="0" fontId="8" fillId="38" borderId="39" xfId="1078" applyFont="1" applyFill="1" applyBorder="1" applyAlignment="1">
      <alignment horizontal="center" vertical="center"/>
    </xf>
    <xf numFmtId="0" fontId="8" fillId="38" borderId="32" xfId="1078" applyFont="1" applyFill="1" applyBorder="1" applyAlignment="1">
      <alignment horizontal="center" vertical="center"/>
    </xf>
    <xf numFmtId="0" fontId="8" fillId="38" borderId="45" xfId="1078" applyFont="1" applyFill="1" applyBorder="1" applyAlignment="1">
      <alignment horizontal="center" vertical="center"/>
    </xf>
    <xf numFmtId="0" fontId="8" fillId="38" borderId="23" xfId="1078" applyFont="1" applyFill="1" applyBorder="1" applyAlignment="1">
      <alignment horizontal="center" vertical="center"/>
    </xf>
    <xf numFmtId="0" fontId="8" fillId="38" borderId="4" xfId="1078" applyFont="1" applyFill="1" applyBorder="1" applyAlignment="1">
      <alignment horizontal="center" vertical="center"/>
    </xf>
    <xf numFmtId="0" fontId="8" fillId="38" borderId="23" xfId="1078" applyFont="1" applyFill="1" applyBorder="1" applyAlignment="1" applyProtection="1">
      <alignment horizontal="center" vertical="center"/>
      <protection locked="0"/>
    </xf>
    <xf numFmtId="0" fontId="8" fillId="38" borderId="4" xfId="1078" applyFont="1" applyFill="1" applyBorder="1" applyAlignment="1" applyProtection="1">
      <alignment horizontal="center" vertical="center"/>
      <protection locked="0"/>
    </xf>
    <xf numFmtId="0" fontId="8" fillId="38" borderId="33" xfId="1078" applyFont="1" applyFill="1" applyBorder="1" applyAlignment="1" applyProtection="1">
      <alignment horizontal="center" vertical="center"/>
      <protection locked="0"/>
    </xf>
    <xf numFmtId="0" fontId="18" fillId="38" borderId="6" xfId="1078" applyFont="1" applyFill="1" applyBorder="1" applyAlignment="1">
      <alignment horizontal="center" vertical="center"/>
    </xf>
    <xf numFmtId="0" fontId="47" fillId="38" borderId="52" xfId="1078" applyFont="1" applyFill="1" applyBorder="1" applyAlignment="1">
      <alignment horizontal="center" vertical="center" wrapText="1"/>
    </xf>
    <xf numFmtId="0" fontId="47" fillId="38" borderId="36" xfId="1078" applyFont="1" applyFill="1" applyBorder="1" applyAlignment="1">
      <alignment horizontal="center" vertical="center" wrapText="1"/>
    </xf>
    <xf numFmtId="0" fontId="101" fillId="38" borderId="52" xfId="1078" applyFont="1" applyFill="1" applyBorder="1" applyAlignment="1" applyProtection="1">
      <alignment horizontal="center" vertical="center"/>
      <protection locked="0"/>
    </xf>
    <xf numFmtId="0" fontId="101" fillId="38" borderId="53" xfId="1078" applyFont="1" applyFill="1" applyBorder="1" applyAlignment="1" applyProtection="1">
      <alignment horizontal="center" vertical="center"/>
      <protection locked="0"/>
    </xf>
    <xf numFmtId="0" fontId="8" fillId="38" borderId="52" xfId="1078" applyFont="1" applyFill="1" applyBorder="1" applyAlignment="1" applyProtection="1">
      <alignment horizontal="center" vertical="center"/>
      <protection locked="0"/>
    </xf>
    <xf numFmtId="0" fontId="8" fillId="38" borderId="53" xfId="1078" applyFont="1" applyFill="1" applyBorder="1" applyAlignment="1" applyProtection="1">
      <alignment horizontal="center" vertical="center"/>
      <protection locked="0"/>
    </xf>
    <xf numFmtId="0" fontId="8" fillId="38" borderId="24" xfId="1078" applyFont="1" applyFill="1" applyBorder="1" applyAlignment="1">
      <alignment horizontal="center" vertical="center"/>
    </xf>
    <xf numFmtId="0" fontId="101" fillId="38" borderId="48" xfId="1078" applyFont="1" applyFill="1" applyBorder="1" applyAlignment="1" applyProtection="1">
      <alignment horizontal="right" vertical="center"/>
      <protection locked="0"/>
    </xf>
    <xf numFmtId="0" fontId="101" fillId="38" borderId="26" xfId="1078" applyFont="1" applyFill="1" applyBorder="1" applyAlignment="1" applyProtection="1">
      <alignment horizontal="right" vertical="center"/>
      <protection locked="0"/>
    </xf>
    <xf numFmtId="0" fontId="8" fillId="38" borderId="48" xfId="1078" applyFont="1" applyFill="1" applyBorder="1" applyAlignment="1" applyProtection="1">
      <alignment horizontal="right" vertical="center"/>
      <protection locked="0"/>
    </xf>
    <xf numFmtId="0" fontId="8" fillId="38" borderId="26" xfId="1078" applyFont="1" applyFill="1" applyBorder="1" applyAlignment="1" applyProtection="1">
      <alignment horizontal="right" vertical="center"/>
      <protection locked="0"/>
    </xf>
    <xf numFmtId="0" fontId="8" fillId="38" borderId="51" xfId="1078" applyFont="1" applyFill="1" applyBorder="1" applyAlignment="1">
      <alignment horizontal="center" vertical="center" wrapText="1"/>
    </xf>
    <xf numFmtId="0" fontId="8" fillId="38" borderId="51" xfId="1078" applyFont="1" applyFill="1" applyBorder="1" applyAlignment="1">
      <alignment horizontal="center" vertical="center"/>
    </xf>
    <xf numFmtId="0" fontId="101" fillId="38" borderId="40" xfId="1078" applyFont="1" applyFill="1" applyBorder="1" applyAlignment="1" applyProtection="1">
      <alignment horizontal="right" vertical="center" wrapText="1"/>
      <protection locked="0"/>
    </xf>
    <xf numFmtId="0" fontId="101" fillId="38" borderId="41" xfId="1078" applyFont="1" applyFill="1" applyBorder="1" applyAlignment="1" applyProtection="1">
      <alignment horizontal="right" vertical="center"/>
      <protection locked="0"/>
    </xf>
    <xf numFmtId="0" fontId="8" fillId="38" borderId="40" xfId="1078" applyFont="1" applyFill="1" applyBorder="1" applyAlignment="1" applyProtection="1">
      <alignment horizontal="right" vertical="center"/>
      <protection locked="0"/>
    </xf>
    <xf numFmtId="0" fontId="8" fillId="38" borderId="41" xfId="1078" applyFont="1" applyFill="1" applyBorder="1" applyAlignment="1" applyProtection="1">
      <alignment horizontal="right" vertical="center"/>
      <protection locked="0"/>
    </xf>
    <xf numFmtId="0" fontId="8" fillId="0" borderId="49" xfId="1078" applyFont="1" applyBorder="1" applyAlignment="1">
      <alignment horizontal="center" vertical="center" wrapText="1"/>
    </xf>
    <xf numFmtId="0" fontId="8" fillId="0" borderId="50" xfId="1078" applyFont="1" applyBorder="1" applyAlignment="1">
      <alignment horizontal="center" vertical="center" wrapText="1"/>
    </xf>
    <xf numFmtId="0" fontId="8" fillId="0" borderId="40" xfId="1078" applyFont="1" applyBorder="1" applyAlignment="1" applyProtection="1">
      <alignment horizontal="right" vertical="center"/>
      <protection locked="0"/>
    </xf>
    <xf numFmtId="0" fontId="8" fillId="0" borderId="41" xfId="1078" applyFont="1" applyBorder="1" applyAlignment="1" applyProtection="1">
      <alignment horizontal="right" vertical="center"/>
      <protection locked="0"/>
    </xf>
    <xf numFmtId="0" fontId="8" fillId="38" borderId="46" xfId="1078" applyFont="1" applyFill="1" applyBorder="1" applyAlignment="1" applyProtection="1">
      <alignment horizontal="right" vertical="center"/>
      <protection locked="0"/>
    </xf>
    <xf numFmtId="0" fontId="8" fillId="38" borderId="31" xfId="1078" applyFont="1" applyFill="1" applyBorder="1" applyAlignment="1" applyProtection="1">
      <alignment horizontal="right" vertical="center"/>
      <protection locked="0"/>
    </xf>
    <xf numFmtId="0" fontId="8" fillId="0" borderId="46" xfId="1078" applyFont="1" applyBorder="1" applyAlignment="1" applyProtection="1">
      <alignment horizontal="right" vertical="center"/>
      <protection locked="0"/>
    </xf>
    <xf numFmtId="0" fontId="8" fillId="0" borderId="31" xfId="1078" applyFont="1" applyBorder="1" applyAlignment="1" applyProtection="1">
      <alignment horizontal="right" vertical="center"/>
      <protection locked="0"/>
    </xf>
    <xf numFmtId="0" fontId="99" fillId="0" borderId="43" xfId="1078" applyFont="1" applyBorder="1" applyAlignment="1">
      <alignment horizontal="left" vertical="center" wrapText="1"/>
    </xf>
    <xf numFmtId="0" fontId="99" fillId="0" borderId="0" xfId="1078" applyFont="1" applyAlignment="1">
      <alignment horizontal="left" vertical="center" wrapText="1"/>
    </xf>
    <xf numFmtId="0" fontId="8" fillId="38" borderId="23" xfId="1078" applyFont="1" applyFill="1" applyBorder="1" applyAlignment="1" applyProtection="1">
      <alignment horizontal="center" vertical="center" wrapText="1"/>
      <protection locked="0"/>
    </xf>
    <xf numFmtId="0" fontId="101" fillId="38" borderId="23" xfId="1078" applyFont="1" applyFill="1" applyBorder="1" applyAlignment="1" applyProtection="1">
      <alignment horizontal="right" vertical="center"/>
      <protection locked="0"/>
    </xf>
    <xf numFmtId="0" fontId="101" fillId="38" borderId="4" xfId="1078" applyFont="1" applyFill="1" applyBorder="1" applyAlignment="1" applyProtection="1">
      <alignment horizontal="right" vertical="center"/>
      <protection locked="0"/>
    </xf>
    <xf numFmtId="0" fontId="8" fillId="38" borderId="23" xfId="1078" applyFont="1" applyFill="1" applyBorder="1" applyAlignment="1" applyProtection="1">
      <alignment horizontal="right" vertical="center"/>
      <protection locked="0"/>
    </xf>
    <xf numFmtId="0" fontId="8" fillId="38" borderId="4" xfId="1078" applyFont="1" applyFill="1" applyBorder="1" applyAlignment="1" applyProtection="1">
      <alignment horizontal="right" vertical="center"/>
      <protection locked="0"/>
    </xf>
    <xf numFmtId="0" fontId="60" fillId="38" borderId="47" xfId="1078" applyFont="1" applyFill="1" applyBorder="1" applyAlignment="1" applyProtection="1">
      <alignment horizontal="center" vertical="center"/>
      <protection locked="0"/>
    </xf>
    <xf numFmtId="0" fontId="8" fillId="38" borderId="36" xfId="1078" applyFont="1" applyFill="1" applyBorder="1" applyAlignment="1" applyProtection="1">
      <alignment horizontal="center" vertical="center"/>
      <protection locked="0"/>
    </xf>
    <xf numFmtId="0" fontId="2" fillId="39" borderId="6" xfId="1079" applyFont="1" applyFill="1" applyBorder="1" applyAlignment="1">
      <alignment horizontal="center" vertical="center"/>
    </xf>
    <xf numFmtId="0" fontId="3" fillId="39" borderId="6" xfId="1079" applyFill="1" applyBorder="1" applyAlignment="1">
      <alignment horizontal="center" vertical="center"/>
    </xf>
    <xf numFmtId="0" fontId="3" fillId="39" borderId="24" xfId="1079" applyFill="1" applyBorder="1" applyAlignment="1">
      <alignment horizontal="center" vertical="center" wrapText="1"/>
    </xf>
    <xf numFmtId="0" fontId="3" fillId="39" borderId="42" xfId="1079" applyFill="1" applyBorder="1" applyAlignment="1">
      <alignment horizontal="center" vertical="center" wrapText="1"/>
    </xf>
    <xf numFmtId="0" fontId="3" fillId="39" borderId="10" xfId="1079" applyFill="1" applyBorder="1" applyAlignment="1">
      <alignment horizontal="center" vertical="center"/>
    </xf>
    <xf numFmtId="0" fontId="3" fillId="39" borderId="32" xfId="1079" applyFill="1" applyBorder="1" applyAlignment="1">
      <alignment horizontal="center" vertical="center"/>
    </xf>
    <xf numFmtId="0" fontId="115" fillId="39" borderId="24" xfId="1079" applyFont="1" applyFill="1" applyBorder="1" applyAlignment="1">
      <alignment horizontal="center" vertical="center" wrapText="1"/>
    </xf>
    <xf numFmtId="0" fontId="116" fillId="39" borderId="42" xfId="1079" applyFont="1" applyFill="1" applyBorder="1" applyAlignment="1">
      <alignment horizontal="center" vertical="center" wrapText="1"/>
    </xf>
    <xf numFmtId="0" fontId="3" fillId="39" borderId="24" xfId="1079" applyFill="1" applyBorder="1" applyAlignment="1">
      <alignment horizontal="center" vertical="center"/>
    </xf>
    <xf numFmtId="0" fontId="3" fillId="39" borderId="42" xfId="1079" applyFill="1" applyBorder="1" applyAlignment="1">
      <alignment horizontal="center" vertical="center"/>
    </xf>
    <xf numFmtId="0" fontId="3" fillId="39" borderId="6" xfId="1079" applyFill="1" applyBorder="1" applyAlignment="1">
      <alignment horizontal="center" vertical="center" shrinkToFit="1"/>
    </xf>
    <xf numFmtId="0" fontId="3" fillId="39" borderId="24" xfId="1079" applyFill="1" applyBorder="1" applyAlignment="1">
      <alignment horizontal="center" vertical="center" wrapText="1" shrinkToFit="1"/>
    </xf>
    <xf numFmtId="0" fontId="3" fillId="39" borderId="42" xfId="1079" applyFill="1" applyBorder="1" applyAlignment="1">
      <alignment horizontal="center" vertical="center" wrapText="1" shrinkToFit="1"/>
    </xf>
    <xf numFmtId="0" fontId="2" fillId="39" borderId="24" xfId="1079" applyFont="1" applyFill="1" applyBorder="1" applyAlignment="1">
      <alignment horizontal="center" vertical="center"/>
    </xf>
    <xf numFmtId="0" fontId="2" fillId="39" borderId="42" xfId="1079" applyFont="1" applyFill="1" applyBorder="1" applyAlignment="1">
      <alignment horizontal="center" vertical="center"/>
    </xf>
    <xf numFmtId="0" fontId="2" fillId="39" borderId="23" xfId="1079" applyFont="1" applyFill="1" applyBorder="1" applyAlignment="1">
      <alignment horizontal="center" vertical="center"/>
    </xf>
    <xf numFmtId="0" fontId="2" fillId="39" borderId="4" xfId="1079" applyFont="1" applyFill="1" applyBorder="1" applyAlignment="1">
      <alignment horizontal="center" vertical="center"/>
    </xf>
    <xf numFmtId="0" fontId="2" fillId="39" borderId="33" xfId="1079" applyFont="1" applyFill="1" applyBorder="1" applyAlignment="1">
      <alignment horizontal="center" vertical="center"/>
    </xf>
    <xf numFmtId="0" fontId="8" fillId="38" borderId="0" xfId="0" applyFont="1" applyFill="1" applyAlignment="1">
      <alignment horizontal="center" vertical="center" wrapText="1"/>
    </xf>
    <xf numFmtId="0" fontId="112" fillId="38" borderId="0" xfId="0" applyFont="1" applyFill="1" applyAlignment="1">
      <alignment horizontal="center"/>
    </xf>
    <xf numFmtId="0" fontId="8" fillId="38" borderId="0" xfId="0" applyFont="1" applyFill="1" applyAlignment="1">
      <alignment horizontal="left" vertical="center" wrapText="1"/>
    </xf>
    <xf numFmtId="0" fontId="8" fillId="38" borderId="10" xfId="0" applyFont="1" applyFill="1" applyBorder="1" applyAlignment="1">
      <alignment horizontal="center" vertical="center"/>
    </xf>
    <xf numFmtId="0" fontId="8" fillId="38" borderId="43" xfId="0" applyFont="1" applyFill="1" applyBorder="1" applyAlignment="1">
      <alignment horizontal="center" vertical="center"/>
    </xf>
    <xf numFmtId="0" fontId="8" fillId="38" borderId="22" xfId="0" applyFont="1" applyFill="1" applyBorder="1" applyAlignment="1">
      <alignment horizontal="center" vertical="center"/>
    </xf>
    <xf numFmtId="0" fontId="8" fillId="38" borderId="0" xfId="0" applyFont="1" applyFill="1" applyBorder="1" applyAlignment="1">
      <alignment horizontal="center" vertical="center"/>
    </xf>
    <xf numFmtId="0" fontId="8" fillId="38" borderId="10" xfId="0" applyFont="1" applyFill="1" applyBorder="1" applyAlignment="1">
      <alignment horizontal="center" vertical="center" wrapText="1"/>
    </xf>
    <xf numFmtId="0" fontId="8" fillId="38" borderId="44" xfId="0" applyFont="1" applyFill="1" applyBorder="1" applyAlignment="1">
      <alignment horizontal="center" vertical="center"/>
    </xf>
    <xf numFmtId="0" fontId="8" fillId="38" borderId="39" xfId="0" applyFont="1" applyFill="1" applyBorder="1" applyAlignment="1">
      <alignment horizontal="center" vertical="center"/>
    </xf>
    <xf numFmtId="0" fontId="8" fillId="38" borderId="32" xfId="0" applyFont="1" applyFill="1" applyBorder="1" applyAlignment="1">
      <alignment horizontal="center" vertical="center"/>
    </xf>
    <xf numFmtId="0" fontId="8" fillId="38" borderId="45" xfId="0" applyFont="1" applyFill="1" applyBorder="1" applyAlignment="1">
      <alignment horizontal="center" vertical="center"/>
    </xf>
    <xf numFmtId="0" fontId="8" fillId="38" borderId="23" xfId="0" applyFont="1" applyFill="1" applyBorder="1" applyAlignment="1">
      <alignment horizontal="center" vertical="center"/>
    </xf>
    <xf numFmtId="0" fontId="8" fillId="38" borderId="4" xfId="0" applyFont="1" applyFill="1" applyBorder="1" applyAlignment="1">
      <alignment horizontal="center" vertical="center"/>
    </xf>
    <xf numFmtId="0" fontId="8" fillId="38" borderId="33" xfId="0" applyFont="1" applyFill="1" applyBorder="1" applyAlignment="1">
      <alignment horizontal="center" vertical="center"/>
    </xf>
    <xf numFmtId="0" fontId="18" fillId="38" borderId="6" xfId="0" applyFont="1" applyFill="1" applyBorder="1" applyAlignment="1">
      <alignment horizontal="center" vertical="center"/>
    </xf>
    <xf numFmtId="0" fontId="8" fillId="38" borderId="42" xfId="0" applyFont="1" applyFill="1" applyBorder="1" applyAlignment="1">
      <alignment horizontal="center" vertical="center"/>
    </xf>
    <xf numFmtId="0" fontId="8" fillId="38" borderId="6" xfId="0" applyFont="1" applyFill="1" applyBorder="1" applyAlignment="1">
      <alignment horizontal="center" vertical="center"/>
    </xf>
    <xf numFmtId="0" fontId="47" fillId="38" borderId="52" xfId="0" applyFont="1" applyFill="1" applyBorder="1" applyAlignment="1">
      <alignment horizontal="center" vertical="center" wrapText="1"/>
    </xf>
    <xf numFmtId="0" fontId="47" fillId="38" borderId="36" xfId="0" applyFont="1" applyFill="1" applyBorder="1" applyAlignment="1">
      <alignment horizontal="center" vertical="center" wrapText="1"/>
    </xf>
    <xf numFmtId="0" fontId="8" fillId="38" borderId="52" xfId="0" applyFont="1" applyFill="1" applyBorder="1" applyAlignment="1">
      <alignment horizontal="center" vertical="center"/>
    </xf>
    <xf numFmtId="0" fontId="8" fillId="38" borderId="53" xfId="0" applyFont="1" applyFill="1" applyBorder="1" applyAlignment="1">
      <alignment horizontal="center" vertical="center"/>
    </xf>
    <xf numFmtId="0" fontId="8" fillId="38" borderId="24" xfId="0" applyFont="1" applyFill="1" applyBorder="1" applyAlignment="1">
      <alignment horizontal="center" vertical="center"/>
    </xf>
    <xf numFmtId="0" fontId="8" fillId="38" borderId="48" xfId="0" applyFont="1" applyFill="1" applyBorder="1" applyAlignment="1">
      <alignment horizontal="right" vertical="center"/>
    </xf>
    <xf numFmtId="0" fontId="8" fillId="38" borderId="26" xfId="0" applyFont="1" applyFill="1" applyBorder="1" applyAlignment="1">
      <alignment horizontal="right" vertical="center"/>
    </xf>
    <xf numFmtId="0" fontId="8" fillId="38" borderId="40" xfId="0" applyFont="1" applyFill="1" applyBorder="1" applyAlignment="1">
      <alignment horizontal="right" vertical="center" wrapText="1"/>
    </xf>
    <xf numFmtId="0" fontId="8" fillId="38" borderId="41" xfId="0" applyFont="1" applyFill="1" applyBorder="1" applyAlignment="1">
      <alignment horizontal="right" vertical="center"/>
    </xf>
    <xf numFmtId="0" fontId="15" fillId="38" borderId="40" xfId="0" applyFont="1" applyFill="1" applyBorder="1" applyAlignment="1">
      <alignment horizontal="right" vertical="center"/>
    </xf>
    <xf numFmtId="0" fontId="15" fillId="38" borderId="41" xfId="0" applyFont="1" applyFill="1" applyBorder="1" applyAlignment="1">
      <alignment horizontal="right" vertical="center"/>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0" xfId="0" applyFont="1" applyBorder="1" applyAlignment="1">
      <alignment horizontal="right" vertical="center"/>
    </xf>
    <xf numFmtId="0" fontId="8" fillId="0" borderId="41" xfId="0" applyFont="1" applyBorder="1" applyAlignment="1">
      <alignment horizontal="right" vertical="center"/>
    </xf>
    <xf numFmtId="0" fontId="8" fillId="38" borderId="46" xfId="0" applyFont="1" applyFill="1" applyBorder="1" applyAlignment="1">
      <alignment horizontal="right" vertical="center"/>
    </xf>
    <xf numFmtId="0" fontId="8" fillId="38" borderId="31" xfId="0" applyFont="1" applyFill="1" applyBorder="1" applyAlignment="1">
      <alignment horizontal="right" vertical="center"/>
    </xf>
    <xf numFmtId="0" fontId="8" fillId="0" borderId="46" xfId="0" applyFont="1" applyBorder="1" applyAlignment="1">
      <alignment horizontal="right" vertical="center"/>
    </xf>
    <xf numFmtId="0" fontId="8" fillId="0" borderId="31" xfId="0" applyFont="1" applyBorder="1" applyAlignment="1">
      <alignment horizontal="right" vertical="center"/>
    </xf>
    <xf numFmtId="0" fontId="113" fillId="0" borderId="43" xfId="0" applyFont="1" applyBorder="1" applyAlignment="1">
      <alignment horizontal="left" vertical="center" wrapText="1"/>
    </xf>
    <xf numFmtId="0" fontId="113" fillId="0" borderId="0" xfId="0" applyFont="1" applyAlignment="1">
      <alignment horizontal="left" vertical="center" wrapText="1"/>
    </xf>
    <xf numFmtId="0" fontId="8" fillId="38" borderId="23" xfId="0" applyFont="1" applyFill="1" applyBorder="1" applyAlignment="1">
      <alignment horizontal="center" vertical="center" wrapText="1"/>
    </xf>
    <xf numFmtId="0" fontId="8" fillId="38" borderId="23" xfId="0" applyFont="1" applyFill="1" applyBorder="1" applyAlignment="1">
      <alignment horizontal="right" vertical="center"/>
    </xf>
    <xf numFmtId="0" fontId="8" fillId="38" borderId="4" xfId="0" applyFont="1" applyFill="1" applyBorder="1" applyAlignment="1">
      <alignment horizontal="right" vertical="center"/>
    </xf>
    <xf numFmtId="0" fontId="111" fillId="38" borderId="23" xfId="0" quotePrefix="1" applyFont="1" applyFill="1" applyBorder="1" applyAlignment="1">
      <alignment horizontal="right" vertical="center"/>
    </xf>
    <xf numFmtId="0" fontId="111" fillId="38" borderId="4" xfId="0" applyFont="1" applyFill="1" applyBorder="1" applyAlignment="1">
      <alignment horizontal="right" vertical="center"/>
    </xf>
    <xf numFmtId="0" fontId="60" fillId="38" borderId="47" xfId="0" applyFont="1" applyFill="1" applyBorder="1" applyAlignment="1">
      <alignment horizontal="center" vertical="center"/>
    </xf>
    <xf numFmtId="0" fontId="8" fillId="38" borderId="36" xfId="0" applyFont="1" applyFill="1" applyBorder="1" applyAlignment="1">
      <alignment horizontal="center" vertical="center"/>
    </xf>
    <xf numFmtId="0" fontId="9" fillId="38" borderId="10" xfId="1052" applyFont="1" applyFill="1" applyBorder="1" applyAlignment="1">
      <alignment horizontal="center" vertical="center" wrapText="1" shrinkToFit="1"/>
    </xf>
    <xf numFmtId="0" fontId="9" fillId="38" borderId="43" xfId="1052" applyFont="1" applyFill="1" applyBorder="1" applyAlignment="1">
      <alignment horizontal="center" vertical="center" shrinkToFit="1"/>
    </xf>
    <xf numFmtId="0" fontId="9" fillId="38" borderId="44" xfId="1052" applyFont="1" applyFill="1" applyBorder="1" applyAlignment="1">
      <alignment horizontal="center" vertical="center" shrinkToFit="1"/>
    </xf>
    <xf numFmtId="0" fontId="9" fillId="38" borderId="32" xfId="1052" applyFont="1" applyFill="1" applyBorder="1" applyAlignment="1">
      <alignment horizontal="center" vertical="center" shrinkToFit="1"/>
    </xf>
    <xf numFmtId="0" fontId="9" fillId="38" borderId="25" xfId="1052" applyFont="1" applyFill="1" applyBorder="1" applyAlignment="1">
      <alignment horizontal="center" vertical="center" shrinkToFit="1"/>
    </xf>
    <xf numFmtId="0" fontId="9" fillId="38" borderId="45" xfId="1052" applyFont="1" applyFill="1" applyBorder="1" applyAlignment="1">
      <alignment horizontal="center" vertical="center" shrinkToFit="1"/>
    </xf>
    <xf numFmtId="0" fontId="14" fillId="38" borderId="10" xfId="1052" applyFont="1" applyFill="1" applyBorder="1" applyAlignment="1">
      <alignment horizontal="center" vertical="center" shrinkToFit="1"/>
    </xf>
    <xf numFmtId="0" fontId="14" fillId="38" borderId="43" xfId="1052" applyFont="1" applyFill="1" applyBorder="1" applyAlignment="1">
      <alignment horizontal="center" vertical="center" shrinkToFit="1"/>
    </xf>
    <xf numFmtId="0" fontId="14" fillId="38" borderId="44" xfId="1052" applyFont="1" applyFill="1" applyBorder="1" applyAlignment="1">
      <alignment horizontal="center" vertical="center" shrinkToFit="1"/>
    </xf>
    <xf numFmtId="0" fontId="14" fillId="38" borderId="32" xfId="1052" applyFont="1" applyFill="1" applyBorder="1" applyAlignment="1">
      <alignment horizontal="center" vertical="center" shrinkToFit="1"/>
    </xf>
    <xf numFmtId="0" fontId="14" fillId="38" borderId="25" xfId="1052" applyFont="1" applyFill="1" applyBorder="1" applyAlignment="1">
      <alignment horizontal="center" vertical="center" shrinkToFit="1"/>
    </xf>
    <xf numFmtId="0" fontId="14" fillId="38" borderId="45" xfId="1052" applyFont="1" applyFill="1" applyBorder="1" applyAlignment="1">
      <alignment horizontal="center" vertical="center" shrinkToFit="1"/>
    </xf>
    <xf numFmtId="0" fontId="18" fillId="38" borderId="0" xfId="1052" applyFont="1" applyFill="1" applyAlignment="1">
      <alignment horizontal="center" vertical="center"/>
    </xf>
    <xf numFmtId="0" fontId="4" fillId="0" borderId="0" xfId="0" applyFont="1" applyAlignment="1">
      <alignment horizontal="center" vertical="center"/>
    </xf>
    <xf numFmtId="0" fontId="9" fillId="38" borderId="10" xfId="1052" applyFont="1" applyFill="1" applyBorder="1" applyAlignment="1">
      <alignment horizontal="center" vertical="center"/>
    </xf>
    <xf numFmtId="0" fontId="9" fillId="38" borderId="43" xfId="1052" applyFont="1" applyFill="1" applyBorder="1" applyAlignment="1">
      <alignment horizontal="center" vertical="center"/>
    </xf>
    <xf numFmtId="0" fontId="9" fillId="38" borderId="44" xfId="1052" applyFont="1" applyFill="1" applyBorder="1" applyAlignment="1">
      <alignment horizontal="center" vertical="center"/>
    </xf>
    <xf numFmtId="0" fontId="9" fillId="38" borderId="32" xfId="1052" applyFont="1" applyFill="1" applyBorder="1" applyAlignment="1">
      <alignment horizontal="center" vertical="center"/>
    </xf>
    <xf numFmtId="0" fontId="9" fillId="38" borderId="25" xfId="1052" applyFont="1" applyFill="1" applyBorder="1" applyAlignment="1">
      <alignment horizontal="center" vertical="center"/>
    </xf>
    <xf numFmtId="0" fontId="9" fillId="38" borderId="45" xfId="1052" applyFont="1" applyFill="1" applyBorder="1" applyAlignment="1">
      <alignment horizontal="center" vertical="center"/>
    </xf>
    <xf numFmtId="0" fontId="14" fillId="38" borderId="10" xfId="1052" applyFont="1" applyFill="1" applyBorder="1" applyAlignment="1">
      <alignment horizontal="center" vertical="center"/>
    </xf>
    <xf numFmtId="0" fontId="14" fillId="38" borderId="43" xfId="1052" applyFont="1" applyFill="1" applyBorder="1" applyAlignment="1">
      <alignment horizontal="center" vertical="center"/>
    </xf>
    <xf numFmtId="0" fontId="14" fillId="38" borderId="44" xfId="1052" applyFont="1" applyFill="1" applyBorder="1" applyAlignment="1">
      <alignment horizontal="center" vertical="center"/>
    </xf>
    <xf numFmtId="0" fontId="14" fillId="38" borderId="32" xfId="1052" applyFont="1" applyFill="1" applyBorder="1" applyAlignment="1">
      <alignment horizontal="center" vertical="center"/>
    </xf>
    <xf numFmtId="0" fontId="14" fillId="38" borderId="25" xfId="1052" applyFont="1" applyFill="1" applyBorder="1" applyAlignment="1">
      <alignment horizontal="center" vertical="center"/>
    </xf>
    <xf numFmtId="0" fontId="14" fillId="38" borderId="45" xfId="1052" applyFont="1" applyFill="1" applyBorder="1" applyAlignment="1">
      <alignment horizontal="center" vertical="center"/>
    </xf>
    <xf numFmtId="0" fontId="9" fillId="38" borderId="52" xfId="1052" applyFont="1" applyFill="1" applyBorder="1" applyAlignment="1">
      <alignment horizontal="center" vertical="center" shrinkToFit="1"/>
    </xf>
    <xf numFmtId="0" fontId="9" fillId="38" borderId="53" xfId="1052" applyFont="1" applyFill="1" applyBorder="1" applyAlignment="1">
      <alignment horizontal="center" vertical="center" shrinkToFit="1"/>
    </xf>
    <xf numFmtId="0" fontId="9" fillId="38" borderId="36" xfId="1052" applyFont="1" applyFill="1" applyBorder="1" applyAlignment="1">
      <alignment horizontal="center" vertical="center" shrinkToFit="1"/>
    </xf>
    <xf numFmtId="0" fontId="9" fillId="38" borderId="10" xfId="1052" applyFont="1" applyFill="1" applyBorder="1" applyAlignment="1">
      <alignment horizontal="center" vertical="center" shrinkToFit="1"/>
    </xf>
    <xf numFmtId="0" fontId="9" fillId="38" borderId="48" xfId="1052" applyFont="1" applyFill="1" applyBorder="1" applyAlignment="1">
      <alignment horizontal="right" vertical="center"/>
    </xf>
    <xf numFmtId="0" fontId="9" fillId="38" borderId="26" xfId="1052" applyFont="1" applyFill="1" applyBorder="1" applyAlignment="1">
      <alignment horizontal="right" vertical="center"/>
    </xf>
    <xf numFmtId="0" fontId="9" fillId="38" borderId="56" xfId="1052" applyFont="1" applyFill="1" applyBorder="1" applyAlignment="1">
      <alignment horizontal="center" vertical="center" shrinkToFit="1"/>
    </xf>
    <xf numFmtId="0" fontId="9" fillId="38" borderId="22" xfId="1052" applyFont="1" applyFill="1" applyBorder="1" applyAlignment="1">
      <alignment horizontal="center" vertical="center" shrinkToFit="1"/>
    </xf>
    <xf numFmtId="0" fontId="9" fillId="38" borderId="0" xfId="1052" applyFont="1" applyFill="1" applyBorder="1" applyAlignment="1">
      <alignment horizontal="center" vertical="center" shrinkToFit="1"/>
    </xf>
    <xf numFmtId="0" fontId="9" fillId="38" borderId="57" xfId="1052" applyFont="1" applyFill="1" applyBorder="1" applyAlignment="1">
      <alignment horizontal="center" vertical="center" shrinkToFit="1"/>
    </xf>
    <xf numFmtId="0" fontId="9" fillId="38" borderId="59" xfId="1052" applyFont="1" applyFill="1" applyBorder="1" applyAlignment="1">
      <alignment horizontal="center" vertical="center" shrinkToFit="1"/>
    </xf>
    <xf numFmtId="176" fontId="15" fillId="38" borderId="31" xfId="1052" quotePrefix="1" applyNumberFormat="1" applyFont="1" applyFill="1" applyBorder="1" applyAlignment="1">
      <alignment horizontal="center" vertical="center"/>
    </xf>
    <xf numFmtId="176" fontId="15" fillId="38" borderId="31" xfId="1052" applyNumberFormat="1" applyFont="1" applyFill="1" applyBorder="1" applyAlignment="1">
      <alignment horizontal="center" vertical="center"/>
    </xf>
    <xf numFmtId="0" fontId="9" fillId="38" borderId="41" xfId="1052" applyFont="1" applyFill="1" applyBorder="1" applyAlignment="1">
      <alignment horizontal="left" vertical="center"/>
    </xf>
    <xf numFmtId="0" fontId="9" fillId="38" borderId="35" xfId="1052" applyFont="1" applyFill="1" applyBorder="1" applyAlignment="1">
      <alignment horizontal="left" vertical="center"/>
    </xf>
    <xf numFmtId="0" fontId="14" fillId="38" borderId="26" xfId="1052" applyFont="1" applyFill="1" applyBorder="1" applyAlignment="1">
      <alignment horizontal="center" vertical="center"/>
    </xf>
    <xf numFmtId="0" fontId="9" fillId="38" borderId="10" xfId="1052" applyFont="1" applyFill="1" applyBorder="1" applyAlignment="1">
      <alignment horizontal="center" vertical="center" wrapText="1"/>
    </xf>
    <xf numFmtId="0" fontId="9" fillId="38" borderId="43" xfId="1052" applyFont="1" applyFill="1" applyBorder="1" applyAlignment="1">
      <alignment horizontal="center" vertical="center" wrapText="1"/>
    </xf>
    <xf numFmtId="0" fontId="9" fillId="38" borderId="44" xfId="1052" applyFont="1" applyFill="1" applyBorder="1" applyAlignment="1">
      <alignment horizontal="center" vertical="center" wrapText="1"/>
    </xf>
    <xf numFmtId="0" fontId="9" fillId="38" borderId="32" xfId="1052" applyFont="1" applyFill="1" applyBorder="1" applyAlignment="1">
      <alignment horizontal="center" vertical="center" wrapText="1"/>
    </xf>
    <xf numFmtId="0" fontId="9" fillId="38" borderId="25" xfId="1052" applyFont="1" applyFill="1" applyBorder="1" applyAlignment="1">
      <alignment horizontal="center" vertical="center" wrapText="1"/>
    </xf>
    <xf numFmtId="0" fontId="9" fillId="38" borderId="45" xfId="1052" applyFont="1" applyFill="1" applyBorder="1" applyAlignment="1">
      <alignment horizontal="center" vertical="center" wrapText="1"/>
    </xf>
    <xf numFmtId="177" fontId="18" fillId="38" borderId="10" xfId="1052" applyNumberFormat="1" applyFont="1" applyFill="1" applyBorder="1" applyAlignment="1">
      <alignment horizontal="center" vertical="center"/>
    </xf>
    <xf numFmtId="177" fontId="18" fillId="38" borderId="43" xfId="1052" applyNumberFormat="1" applyFont="1" applyFill="1" applyBorder="1" applyAlignment="1">
      <alignment horizontal="center" vertical="center"/>
    </xf>
    <xf numFmtId="177" fontId="18" fillId="38" borderId="44" xfId="1052" applyNumberFormat="1" applyFont="1" applyFill="1" applyBorder="1" applyAlignment="1">
      <alignment horizontal="center" vertical="center"/>
    </xf>
    <xf numFmtId="177" fontId="18" fillId="38" borderId="32" xfId="1052" applyNumberFormat="1" applyFont="1" applyFill="1" applyBorder="1" applyAlignment="1">
      <alignment horizontal="center" vertical="center"/>
    </xf>
    <xf numFmtId="177" fontId="18" fillId="38" borderId="25" xfId="1052" applyNumberFormat="1" applyFont="1" applyFill="1" applyBorder="1" applyAlignment="1">
      <alignment horizontal="center" vertical="center"/>
    </xf>
    <xf numFmtId="177" fontId="18" fillId="38" borderId="45" xfId="1052" applyNumberFormat="1" applyFont="1" applyFill="1" applyBorder="1" applyAlignment="1">
      <alignment horizontal="center" vertical="center"/>
    </xf>
    <xf numFmtId="176" fontId="14" fillId="38" borderId="41" xfId="1052" applyNumberFormat="1" applyFont="1" applyFill="1" applyBorder="1" applyAlignment="1">
      <alignment horizontal="center" vertical="center"/>
    </xf>
    <xf numFmtId="0" fontId="9" fillId="38" borderId="46" xfId="1052" applyFont="1" applyFill="1" applyBorder="1" applyAlignment="1">
      <alignment horizontal="right" vertical="center"/>
    </xf>
    <xf numFmtId="0" fontId="9" fillId="38" borderId="31" xfId="1052" applyFont="1" applyFill="1" applyBorder="1" applyAlignment="1">
      <alignment horizontal="right" vertical="center"/>
    </xf>
    <xf numFmtId="0" fontId="10" fillId="38" borderId="60" xfId="1052" applyFont="1" applyFill="1" applyBorder="1" applyAlignment="1">
      <alignment horizontal="left" vertical="center" shrinkToFit="1"/>
    </xf>
    <xf numFmtId="0" fontId="10" fillId="38" borderId="31" xfId="1052" applyFont="1" applyFill="1" applyBorder="1" applyAlignment="1">
      <alignment horizontal="left" vertical="center" shrinkToFit="1"/>
    </xf>
    <xf numFmtId="0" fontId="10" fillId="38" borderId="34" xfId="1052" applyFont="1" applyFill="1" applyBorder="1" applyAlignment="1">
      <alignment horizontal="left" vertical="center" shrinkToFit="1"/>
    </xf>
    <xf numFmtId="0" fontId="9" fillId="38" borderId="26" xfId="1052" applyFont="1" applyFill="1" applyBorder="1" applyAlignment="1">
      <alignment horizontal="center" vertical="center"/>
    </xf>
    <xf numFmtId="0" fontId="9" fillId="38" borderId="27" xfId="1052" applyFont="1" applyFill="1" applyBorder="1" applyAlignment="1">
      <alignment horizontal="center" vertical="center"/>
    </xf>
    <xf numFmtId="0" fontId="9" fillId="38" borderId="55" xfId="1052" applyFont="1" applyFill="1" applyBorder="1" applyAlignment="1">
      <alignment vertical="center" shrinkToFit="1"/>
    </xf>
    <xf numFmtId="0" fontId="9" fillId="38" borderId="41" xfId="1052" applyFont="1" applyFill="1" applyBorder="1" applyAlignment="1">
      <alignment vertical="center" shrinkToFit="1"/>
    </xf>
    <xf numFmtId="0" fontId="9" fillId="38" borderId="35" xfId="1052" applyFont="1" applyFill="1" applyBorder="1" applyAlignment="1">
      <alignment vertical="center" shrinkToFit="1"/>
    </xf>
    <xf numFmtId="0" fontId="9" fillId="38" borderId="40" xfId="1052" applyFont="1" applyFill="1" applyBorder="1" applyAlignment="1">
      <alignment horizontal="right" vertical="center"/>
    </xf>
    <xf numFmtId="0" fontId="9" fillId="38" borderId="41" xfId="1052" applyFont="1" applyFill="1" applyBorder="1" applyAlignment="1">
      <alignment horizontal="right" vertical="center"/>
    </xf>
    <xf numFmtId="0" fontId="9" fillId="38" borderId="58" xfId="1052" applyFont="1" applyFill="1" applyBorder="1" applyAlignment="1">
      <alignment vertical="center" shrinkToFit="1"/>
    </xf>
    <xf numFmtId="0" fontId="9" fillId="38" borderId="43" xfId="1052" applyFont="1" applyFill="1" applyBorder="1" applyAlignment="1">
      <alignment vertical="center" shrinkToFit="1"/>
    </xf>
    <xf numFmtId="0" fontId="9" fillId="38" borderId="44" xfId="1052" applyFont="1" applyFill="1" applyBorder="1" applyAlignment="1">
      <alignment vertical="center" shrinkToFit="1"/>
    </xf>
    <xf numFmtId="0" fontId="9" fillId="38" borderId="31" xfId="1052" applyFont="1" applyFill="1" applyBorder="1" applyAlignment="1">
      <alignment horizontal="center" vertical="center"/>
    </xf>
    <xf numFmtId="0" fontId="9" fillId="38" borderId="34" xfId="1052" applyFont="1" applyFill="1" applyBorder="1" applyAlignment="1">
      <alignment horizontal="center" vertical="center"/>
    </xf>
    <xf numFmtId="176" fontId="14" fillId="38" borderId="31" xfId="1052" applyNumberFormat="1" applyFont="1" applyFill="1" applyBorder="1" applyAlignment="1">
      <alignment horizontal="center" vertical="center"/>
    </xf>
    <xf numFmtId="0" fontId="9" fillId="38" borderId="31" xfId="1052" applyFont="1" applyFill="1" applyBorder="1" applyAlignment="1">
      <alignment horizontal="left" vertical="center"/>
    </xf>
    <xf numFmtId="0" fontId="9" fillId="38" borderId="34" xfId="1052" applyFont="1" applyFill="1" applyBorder="1" applyAlignment="1">
      <alignment horizontal="left" vertical="center"/>
    </xf>
    <xf numFmtId="0" fontId="9" fillId="38" borderId="60" xfId="1052" applyFont="1" applyFill="1" applyBorder="1" applyAlignment="1">
      <alignment vertical="center" shrinkToFit="1"/>
    </xf>
    <xf numFmtId="0" fontId="9" fillId="38" borderId="31" xfId="1052" applyFont="1" applyFill="1" applyBorder="1" applyAlignment="1">
      <alignment vertical="center" shrinkToFit="1"/>
    </xf>
    <xf numFmtId="0" fontId="9" fillId="38" borderId="34" xfId="1052" applyFont="1" applyFill="1" applyBorder="1" applyAlignment="1">
      <alignment vertical="center" shrinkToFit="1"/>
    </xf>
    <xf numFmtId="0" fontId="9" fillId="38" borderId="43" xfId="1052" applyFont="1" applyFill="1" applyBorder="1" applyAlignment="1">
      <alignment horizontal="center" vertical="center" wrapText="1" shrinkToFit="1"/>
    </xf>
    <xf numFmtId="0" fontId="9" fillId="38" borderId="56" xfId="1052" applyFont="1" applyFill="1" applyBorder="1" applyAlignment="1">
      <alignment horizontal="center" vertical="center" wrapText="1" shrinkToFit="1"/>
    </xf>
    <xf numFmtId="0" fontId="9" fillId="38" borderId="22" xfId="1052" applyFont="1" applyFill="1" applyBorder="1" applyAlignment="1">
      <alignment horizontal="center" vertical="center" wrapText="1" shrinkToFit="1"/>
    </xf>
    <xf numFmtId="0" fontId="9" fillId="38" borderId="0" xfId="1052" applyFont="1" applyFill="1" applyBorder="1" applyAlignment="1">
      <alignment horizontal="center" vertical="center" wrapText="1" shrinkToFit="1"/>
    </xf>
    <xf numFmtId="0" fontId="9" fillId="38" borderId="57" xfId="1052" applyFont="1" applyFill="1" applyBorder="1" applyAlignment="1">
      <alignment horizontal="center" vertical="center" wrapText="1" shrinkToFit="1"/>
    </xf>
    <xf numFmtId="176" fontId="14" fillId="38" borderId="26" xfId="1052" applyNumberFormat="1" applyFont="1" applyFill="1" applyBorder="1" applyAlignment="1">
      <alignment horizontal="center" vertical="center"/>
    </xf>
    <xf numFmtId="0" fontId="9" fillId="38" borderId="54" xfId="1052" applyFont="1" applyFill="1" applyBorder="1" applyAlignment="1">
      <alignment vertical="center" shrinkToFit="1"/>
    </xf>
    <xf numFmtId="0" fontId="9" fillId="38" borderId="53" xfId="1052" applyFont="1" applyFill="1" applyBorder="1" applyAlignment="1">
      <alignment vertical="center" shrinkToFit="1"/>
    </xf>
    <xf numFmtId="0" fontId="9" fillId="38" borderId="36" xfId="1052" applyFont="1" applyFill="1" applyBorder="1" applyAlignment="1">
      <alignment vertical="center" shrinkToFit="1"/>
    </xf>
    <xf numFmtId="0" fontId="9" fillId="38" borderId="53" xfId="1052" applyFont="1" applyFill="1" applyBorder="1" applyAlignment="1">
      <alignment horizontal="left" vertical="center"/>
    </xf>
    <xf numFmtId="0" fontId="9" fillId="38" borderId="36" xfId="1052" applyFont="1" applyFill="1" applyBorder="1" applyAlignment="1">
      <alignment horizontal="left" vertical="center"/>
    </xf>
    <xf numFmtId="0" fontId="9" fillId="38" borderId="52" xfId="1052" applyFont="1" applyFill="1" applyBorder="1" applyAlignment="1">
      <alignment horizontal="right" vertical="center"/>
    </xf>
    <xf numFmtId="0" fontId="9" fillId="38" borderId="53" xfId="1052" applyFont="1" applyFill="1" applyBorder="1" applyAlignment="1">
      <alignment horizontal="right" vertical="center"/>
    </xf>
    <xf numFmtId="176" fontId="14" fillId="38" borderId="53" xfId="1052" applyNumberFormat="1" applyFont="1" applyFill="1" applyBorder="1" applyAlignment="1">
      <alignment horizontal="center" vertical="center"/>
    </xf>
    <xf numFmtId="0" fontId="9" fillId="38" borderId="43" xfId="1052" applyFont="1" applyFill="1" applyBorder="1" applyAlignment="1">
      <alignment horizontal="left" vertical="center"/>
    </xf>
    <xf numFmtId="0" fontId="9" fillId="38" borderId="44" xfId="1052" applyFont="1" applyFill="1" applyBorder="1" applyAlignment="1">
      <alignment horizontal="left" vertical="center"/>
    </xf>
    <xf numFmtId="176" fontId="9" fillId="38" borderId="26" xfId="1052" applyNumberFormat="1" applyFont="1" applyFill="1" applyBorder="1" applyAlignment="1">
      <alignment horizontal="center" vertical="center"/>
    </xf>
    <xf numFmtId="0" fontId="9" fillId="38" borderId="23" xfId="1052" applyFont="1" applyFill="1" applyBorder="1" applyAlignment="1">
      <alignment horizontal="right" vertical="center"/>
    </xf>
    <xf numFmtId="0" fontId="9" fillId="38" borderId="4" xfId="1052" applyFont="1" applyFill="1" applyBorder="1" applyAlignment="1">
      <alignment horizontal="right" vertical="center"/>
    </xf>
    <xf numFmtId="176" fontId="9" fillId="38" borderId="4" xfId="1052" applyNumberFormat="1" applyFont="1" applyFill="1" applyBorder="1" applyAlignment="1">
      <alignment horizontal="center" vertical="center"/>
    </xf>
    <xf numFmtId="0" fontId="9" fillId="38" borderId="4" xfId="1052" applyFont="1" applyFill="1" applyBorder="1" applyAlignment="1">
      <alignment horizontal="left" vertical="center"/>
    </xf>
    <xf numFmtId="0" fontId="9" fillId="38" borderId="33" xfId="1052" applyFont="1" applyFill="1" applyBorder="1" applyAlignment="1">
      <alignment horizontal="left" vertical="center"/>
    </xf>
    <xf numFmtId="0" fontId="9" fillId="38" borderId="23" xfId="1052" applyFont="1" applyFill="1" applyBorder="1" applyAlignment="1">
      <alignment horizontal="center" vertical="center" shrinkToFit="1"/>
    </xf>
    <xf numFmtId="0" fontId="9" fillId="38" borderId="4" xfId="1052" applyFont="1" applyFill="1" applyBorder="1" applyAlignment="1">
      <alignment horizontal="center" vertical="center" shrinkToFit="1"/>
    </xf>
    <xf numFmtId="0" fontId="9" fillId="38" borderId="33" xfId="1052" applyFont="1" applyFill="1" applyBorder="1" applyAlignment="1">
      <alignment horizontal="center" vertical="center" shrinkToFit="1"/>
    </xf>
    <xf numFmtId="0" fontId="9" fillId="38" borderId="32" xfId="1052" applyFont="1" applyFill="1" applyBorder="1" applyAlignment="1">
      <alignment horizontal="center" vertical="center" wrapText="1" shrinkToFit="1"/>
    </xf>
    <xf numFmtId="0" fontId="9" fillId="38" borderId="25" xfId="1052" applyFont="1" applyFill="1" applyBorder="1" applyAlignment="1">
      <alignment horizontal="center" vertical="center" wrapText="1" shrinkToFit="1"/>
    </xf>
    <xf numFmtId="176" fontId="9" fillId="38" borderId="41" xfId="1052" applyNumberFormat="1" applyFont="1" applyFill="1" applyBorder="1" applyAlignment="1">
      <alignment horizontal="center" vertical="center"/>
    </xf>
    <xf numFmtId="176" fontId="9" fillId="38" borderId="53" xfId="1052" applyNumberFormat="1" applyFont="1" applyFill="1" applyBorder="1" applyAlignment="1">
      <alignment horizontal="center" vertical="center"/>
    </xf>
    <xf numFmtId="0" fontId="14" fillId="38" borderId="54" xfId="1052" applyFont="1" applyFill="1" applyBorder="1" applyAlignment="1">
      <alignment horizontal="center" vertical="center"/>
    </xf>
    <xf numFmtId="0" fontId="14" fillId="38" borderId="53" xfId="1052" applyFont="1" applyFill="1" applyBorder="1" applyAlignment="1">
      <alignment horizontal="center" vertical="center"/>
    </xf>
    <xf numFmtId="0" fontId="14" fillId="38" borderId="36" xfId="1052" applyFont="1" applyFill="1" applyBorder="1" applyAlignment="1">
      <alignment horizontal="center" vertical="center"/>
    </xf>
    <xf numFmtId="0" fontId="9" fillId="38" borderId="23" xfId="1052" applyFont="1" applyFill="1" applyBorder="1" applyAlignment="1">
      <alignment horizontal="center" vertical="center" wrapText="1" shrinkToFit="1"/>
    </xf>
    <xf numFmtId="0" fontId="9" fillId="38" borderId="4" xfId="1052" applyFont="1" applyFill="1" applyBorder="1" applyAlignment="1">
      <alignment horizontal="center" vertical="center" wrapText="1" shrinkToFit="1"/>
    </xf>
    <xf numFmtId="0" fontId="9" fillId="38" borderId="33" xfId="1052" applyFont="1" applyFill="1" applyBorder="1" applyAlignment="1">
      <alignment horizontal="center" vertical="center" wrapText="1" shrinkToFit="1"/>
    </xf>
    <xf numFmtId="0" fontId="14" fillId="38" borderId="23" xfId="1052" applyFont="1" applyFill="1" applyBorder="1" applyAlignment="1">
      <alignment horizontal="center" vertical="center"/>
    </xf>
    <xf numFmtId="0" fontId="14" fillId="38" borderId="4" xfId="1052" applyFont="1" applyFill="1" applyBorder="1" applyAlignment="1">
      <alignment horizontal="center" vertical="center"/>
    </xf>
    <xf numFmtId="0" fontId="14" fillId="38" borderId="33" xfId="1052" applyFont="1" applyFill="1" applyBorder="1" applyAlignment="1">
      <alignment horizontal="center" vertical="center"/>
    </xf>
    <xf numFmtId="176" fontId="14" fillId="38" borderId="4" xfId="1052" applyNumberFormat="1" applyFont="1" applyFill="1" applyBorder="1" applyAlignment="1">
      <alignment horizontal="center" vertical="center"/>
    </xf>
    <xf numFmtId="0" fontId="11" fillId="38" borderId="46" xfId="1052" applyFont="1" applyFill="1" applyBorder="1" applyAlignment="1">
      <alignment horizontal="center"/>
    </xf>
    <xf numFmtId="0" fontId="11" fillId="38" borderId="31" xfId="1052" applyFont="1" applyFill="1" applyBorder="1" applyAlignment="1">
      <alignment horizontal="center"/>
    </xf>
    <xf numFmtId="0" fontId="11" fillId="38" borderId="34" xfId="1052" applyFont="1" applyFill="1" applyBorder="1" applyAlignment="1">
      <alignment horizontal="center"/>
    </xf>
    <xf numFmtId="0" fontId="9" fillId="38" borderId="46" xfId="1052" applyFont="1" applyFill="1" applyBorder="1" applyAlignment="1">
      <alignment horizontal="left"/>
    </xf>
    <xf numFmtId="0" fontId="9" fillId="38" borderId="31" xfId="1052" applyFont="1" applyFill="1" applyBorder="1" applyAlignment="1">
      <alignment horizontal="left"/>
    </xf>
    <xf numFmtId="0" fontId="9" fillId="38" borderId="34" xfId="1052" applyFont="1" applyFill="1" applyBorder="1" applyAlignment="1">
      <alignment horizontal="left"/>
    </xf>
    <xf numFmtId="0" fontId="9" fillId="38" borderId="26" xfId="1052" applyFont="1" applyFill="1" applyBorder="1" applyAlignment="1">
      <alignment horizontal="left" vertical="center"/>
    </xf>
    <xf numFmtId="0" fontId="9" fillId="38" borderId="27" xfId="1052" applyFont="1" applyFill="1" applyBorder="1" applyAlignment="1">
      <alignment horizontal="left" vertical="center"/>
    </xf>
    <xf numFmtId="0" fontId="9" fillId="38" borderId="52" xfId="1052" applyFont="1" applyFill="1" applyBorder="1" applyAlignment="1">
      <alignment horizontal="left"/>
    </xf>
    <xf numFmtId="0" fontId="9" fillId="38" borderId="53" xfId="1052" applyFont="1" applyFill="1" applyBorder="1" applyAlignment="1">
      <alignment horizontal="left"/>
    </xf>
    <xf numFmtId="0" fontId="9" fillId="38" borderId="36" xfId="1052" applyFont="1" applyFill="1" applyBorder="1" applyAlignment="1">
      <alignment horizontal="left"/>
    </xf>
    <xf numFmtId="0" fontId="11" fillId="38" borderId="43" xfId="1052" applyFont="1" applyFill="1" applyBorder="1" applyAlignment="1">
      <alignment horizontal="left" vertical="center" wrapText="1"/>
    </xf>
    <xf numFmtId="0" fontId="11" fillId="38" borderId="0" xfId="1052" applyFont="1" applyFill="1" applyBorder="1" applyAlignment="1">
      <alignment horizontal="left" vertical="center" wrapText="1"/>
    </xf>
    <xf numFmtId="0" fontId="10" fillId="38" borderId="48" xfId="1052" applyFont="1" applyFill="1" applyBorder="1" applyAlignment="1">
      <alignment horizontal="center" vertical="center" wrapText="1"/>
    </xf>
    <xf numFmtId="0" fontId="10" fillId="38" borderId="26" xfId="1052" applyFont="1" applyFill="1" applyBorder="1" applyAlignment="1">
      <alignment horizontal="center" vertical="center" wrapText="1"/>
    </xf>
    <xf numFmtId="0" fontId="10" fillId="38" borderId="1" xfId="1052" applyFont="1" applyFill="1" applyBorder="1" applyAlignment="1">
      <alignment horizontal="center" vertical="center" wrapText="1"/>
    </xf>
    <xf numFmtId="0" fontId="10" fillId="38" borderId="61" xfId="1052" applyFont="1" applyFill="1" applyBorder="1" applyAlignment="1">
      <alignment horizontal="center" vertical="center" wrapText="1"/>
    </xf>
    <xf numFmtId="0" fontId="10" fillId="38" borderId="52" xfId="1052" applyFont="1" applyFill="1" applyBorder="1" applyAlignment="1">
      <alignment horizontal="center" vertical="center" wrapText="1"/>
    </xf>
    <xf numFmtId="0" fontId="10" fillId="38" borderId="53" xfId="1052" applyFont="1" applyFill="1" applyBorder="1" applyAlignment="1">
      <alignment horizontal="center" vertical="center" wrapText="1"/>
    </xf>
    <xf numFmtId="0" fontId="10" fillId="38" borderId="62" xfId="1052" applyFont="1" applyFill="1" applyBorder="1" applyAlignment="1">
      <alignment horizontal="center" vertical="center" wrapText="1"/>
    </xf>
    <xf numFmtId="0" fontId="9" fillId="38" borderId="39" xfId="1052" applyFont="1" applyFill="1" applyBorder="1" applyAlignment="1">
      <alignment horizontal="center" vertical="center" shrinkToFit="1"/>
    </xf>
    <xf numFmtId="0" fontId="19" fillId="38" borderId="48" xfId="1052" applyFont="1" applyFill="1" applyBorder="1" applyAlignment="1">
      <alignment horizontal="left"/>
    </xf>
    <xf numFmtId="0" fontId="19" fillId="38" borderId="26" xfId="1052" applyFont="1" applyFill="1" applyBorder="1" applyAlignment="1">
      <alignment horizontal="left"/>
    </xf>
    <xf numFmtId="0" fontId="19" fillId="38" borderId="27" xfId="1052" applyFont="1" applyFill="1" applyBorder="1" applyAlignment="1">
      <alignment horizontal="left"/>
    </xf>
    <xf numFmtId="0" fontId="9" fillId="38" borderId="43" xfId="1052" applyFont="1" applyFill="1" applyBorder="1" applyAlignment="1">
      <alignment wrapText="1" shrinkToFit="1"/>
    </xf>
    <xf numFmtId="0" fontId="9" fillId="38" borderId="44" xfId="1052" applyFont="1" applyFill="1" applyBorder="1" applyAlignment="1">
      <alignment wrapText="1" shrinkToFit="1"/>
    </xf>
    <xf numFmtId="0" fontId="9" fillId="38" borderId="32" xfId="1052" applyFont="1" applyFill="1" applyBorder="1" applyAlignment="1">
      <alignment wrapText="1" shrinkToFit="1"/>
    </xf>
    <xf numFmtId="0" fontId="9" fillId="38" borderId="25" xfId="1052" applyFont="1" applyFill="1" applyBorder="1" applyAlignment="1">
      <alignment wrapText="1" shrinkToFit="1"/>
    </xf>
    <xf numFmtId="0" fontId="9" fillId="38" borderId="45" xfId="1052" applyFont="1" applyFill="1" applyBorder="1" applyAlignment="1">
      <alignment wrapText="1" shrinkToFit="1"/>
    </xf>
    <xf numFmtId="0" fontId="18" fillId="38" borderId="10" xfId="1052" applyFont="1" applyFill="1" applyBorder="1" applyAlignment="1">
      <alignment horizontal="center" vertical="center"/>
    </xf>
    <xf numFmtId="0" fontId="18" fillId="38" borderId="43" xfId="1052" applyFont="1" applyFill="1" applyBorder="1" applyAlignment="1">
      <alignment horizontal="center" vertical="center"/>
    </xf>
    <xf numFmtId="0" fontId="18" fillId="38" borderId="44" xfId="1052" applyFont="1" applyFill="1" applyBorder="1" applyAlignment="1">
      <alignment horizontal="center" vertical="center"/>
    </xf>
    <xf numFmtId="0" fontId="18" fillId="38" borderId="32" xfId="1052" applyFont="1" applyFill="1" applyBorder="1" applyAlignment="1">
      <alignment horizontal="center" vertical="center"/>
    </xf>
    <xf numFmtId="0" fontId="18" fillId="38" borderId="25" xfId="1052" applyFont="1" applyFill="1" applyBorder="1" applyAlignment="1">
      <alignment horizontal="center" vertical="center"/>
    </xf>
    <xf numFmtId="0" fontId="18" fillId="38" borderId="45" xfId="1052" applyFont="1" applyFill="1" applyBorder="1" applyAlignment="1">
      <alignment horizontal="center" vertical="center"/>
    </xf>
    <xf numFmtId="176" fontId="9" fillId="38" borderId="31" xfId="1052" applyNumberFormat="1" applyFont="1" applyFill="1" applyBorder="1" applyAlignment="1">
      <alignment horizontal="center" vertical="center"/>
    </xf>
    <xf numFmtId="0" fontId="9" fillId="38" borderId="54" xfId="1052" applyFont="1" applyFill="1" applyBorder="1" applyAlignment="1">
      <alignment horizontal="center" vertical="center"/>
    </xf>
    <xf numFmtId="0" fontId="9" fillId="38" borderId="53" xfId="1052" applyFont="1" applyFill="1" applyBorder="1" applyAlignment="1">
      <alignment horizontal="center" vertical="center"/>
    </xf>
    <xf numFmtId="0" fontId="9" fillId="38" borderId="36" xfId="1052" applyFont="1" applyFill="1" applyBorder="1" applyAlignment="1">
      <alignment horizontal="center" vertical="center"/>
    </xf>
    <xf numFmtId="0" fontId="11" fillId="38" borderId="48" xfId="1052" applyFont="1" applyFill="1" applyBorder="1" applyAlignment="1">
      <alignment horizontal="left"/>
    </xf>
    <xf numFmtId="0" fontId="11" fillId="38" borderId="26" xfId="1052" applyFont="1" applyFill="1" applyBorder="1" applyAlignment="1">
      <alignment horizontal="left"/>
    </xf>
    <xf numFmtId="0" fontId="11" fillId="38" borderId="27" xfId="1052" applyFont="1" applyFill="1" applyBorder="1" applyAlignment="1">
      <alignment horizontal="left"/>
    </xf>
    <xf numFmtId="0" fontId="10" fillId="38" borderId="61" xfId="1052" applyFont="1" applyFill="1" applyBorder="1" applyAlignment="1">
      <alignment horizontal="center" vertical="center"/>
    </xf>
    <xf numFmtId="0" fontId="10" fillId="38" borderId="26" xfId="1052" applyFont="1" applyFill="1" applyBorder="1" applyAlignment="1">
      <alignment horizontal="center" vertical="center"/>
    </xf>
    <xf numFmtId="0" fontId="10" fillId="38" borderId="1" xfId="1052" applyFont="1" applyFill="1" applyBorder="1" applyAlignment="1">
      <alignment horizontal="center" vertical="center"/>
    </xf>
    <xf numFmtId="0" fontId="10" fillId="38" borderId="27" xfId="1052" applyFont="1" applyFill="1" applyBorder="1" applyAlignment="1">
      <alignment horizontal="center" vertical="center"/>
    </xf>
    <xf numFmtId="0" fontId="9" fillId="38" borderId="23" xfId="1052" applyFont="1" applyFill="1" applyBorder="1" applyAlignment="1">
      <alignment horizontal="center" vertical="center"/>
    </xf>
    <xf numFmtId="0" fontId="9" fillId="38" borderId="4" xfId="1052" applyFont="1" applyFill="1" applyBorder="1" applyAlignment="1">
      <alignment horizontal="center" vertical="center"/>
    </xf>
    <xf numFmtId="0" fontId="9" fillId="38" borderId="33" xfId="1052" applyFont="1" applyFill="1" applyBorder="1" applyAlignment="1">
      <alignment horizontal="center" vertical="center"/>
    </xf>
    <xf numFmtId="0" fontId="17" fillId="38" borderId="23" xfId="1052" applyFont="1" applyFill="1" applyBorder="1" applyAlignment="1">
      <alignment horizontal="center" vertical="center"/>
    </xf>
    <xf numFmtId="0" fontId="17" fillId="38" borderId="4" xfId="1052" applyFont="1" applyFill="1" applyBorder="1" applyAlignment="1">
      <alignment horizontal="center" vertical="center"/>
    </xf>
    <xf numFmtId="0" fontId="17" fillId="38" borderId="33" xfId="1052" applyFont="1" applyFill="1" applyBorder="1" applyAlignment="1">
      <alignment horizontal="center" vertical="center"/>
    </xf>
  </cellXfs>
  <cellStyles count="1080">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693"/>
    <cellStyle name="悪い 2" xfId="694"/>
    <cellStyle name="悪い 2 2" xfId="695"/>
    <cellStyle name="悪い 2 3" xfId="696"/>
    <cellStyle name="悪い 2 4" xfId="697"/>
    <cellStyle name="悪い 2 5" xfId="698"/>
    <cellStyle name="悪い 3" xfId="699"/>
    <cellStyle name="悪い 3 2" xfId="700"/>
    <cellStyle name="悪い 3 3" xfId="701"/>
    <cellStyle name="悪い 3 4" xfId="702"/>
    <cellStyle name="悪い 4" xfId="703"/>
    <cellStyle name="悪い 4 2" xfId="704"/>
    <cellStyle name="悪い 4 3" xfId="705"/>
    <cellStyle name="悪い 4 4" xfId="706"/>
    <cellStyle name="悪い 4 5" xfId="707"/>
    <cellStyle name="悪い 5" xfId="708"/>
    <cellStyle name="悪い 6" xfId="709"/>
    <cellStyle name="悪い 7" xfId="710"/>
    <cellStyle name="改行(上)" xfId="711"/>
    <cellStyle name="改行(中)" xfId="712"/>
    <cellStyle name="計算 2" xfId="713"/>
    <cellStyle name="計算 2 2" xfId="714"/>
    <cellStyle name="計算 2 3" xfId="715"/>
    <cellStyle name="計算 2 4" xfId="716"/>
    <cellStyle name="計算 2 5" xfId="717"/>
    <cellStyle name="計算 3" xfId="718"/>
    <cellStyle name="計算 3 2" xfId="719"/>
    <cellStyle name="計算 3 3" xfId="720"/>
    <cellStyle name="計算 3 4" xfId="721"/>
    <cellStyle name="計算 3 5" xfId="722"/>
    <cellStyle name="計算 4" xfId="723"/>
    <cellStyle name="計算 4 2" xfId="724"/>
    <cellStyle name="計算 4 3" xfId="725"/>
    <cellStyle name="計算 5" xfId="726"/>
    <cellStyle name="計算 6" xfId="727"/>
    <cellStyle name="警告文 2" xfId="728"/>
    <cellStyle name="警告文 2 2" xfId="729"/>
    <cellStyle name="警告文 2 3" xfId="730"/>
    <cellStyle name="警告文 2 4" xfId="731"/>
    <cellStyle name="警告文 2 5" xfId="732"/>
    <cellStyle name="警告文 3" xfId="733"/>
    <cellStyle name="警告文 3 2" xfId="734"/>
    <cellStyle name="警告文 3 3" xfId="735"/>
    <cellStyle name="警告文 3 4" xfId="736"/>
    <cellStyle name="警告文 3 5" xfId="737"/>
    <cellStyle name="警告文 4" xfId="738"/>
    <cellStyle name="警告文 4 2" xfId="739"/>
    <cellStyle name="警告文 4 3" xfId="740"/>
    <cellStyle name="警告文 5" xfId="741"/>
    <cellStyle name="警告文 6" xfId="742"/>
    <cellStyle name="桁区切り 2" xfId="743"/>
    <cellStyle name="桁区切り 3" xfId="744"/>
    <cellStyle name="桁区切り 4" xfId="745"/>
    <cellStyle name="桁区切り 5" xfId="746"/>
    <cellStyle name="桁区切り 6" xfId="747"/>
    <cellStyle name="見出し 1 2" xfId="748"/>
    <cellStyle name="見出し 1 2 2" xfId="749"/>
    <cellStyle name="見出し 1 2 3" xfId="750"/>
    <cellStyle name="見出し 1 2 4" xfId="751"/>
    <cellStyle name="見出し 1 2 5" xfId="752"/>
    <cellStyle name="見出し 1 3" xfId="753"/>
    <cellStyle name="見出し 1 3 2" xfId="754"/>
    <cellStyle name="見出し 1 3 3" xfId="755"/>
    <cellStyle name="見出し 1 3 4" xfId="756"/>
    <cellStyle name="見出し 1 3 5" xfId="757"/>
    <cellStyle name="見出し 1 4" xfId="758"/>
    <cellStyle name="見出し 1 4 2" xfId="759"/>
    <cellStyle name="見出し 1 4 3" xfId="760"/>
    <cellStyle name="見出し 1 5" xfId="761"/>
    <cellStyle name="見出し 2 2" xfId="762"/>
    <cellStyle name="見出し 2 2 2" xfId="763"/>
    <cellStyle name="見出し 2 2 3" xfId="764"/>
    <cellStyle name="見出し 2 2 4" xfId="765"/>
    <cellStyle name="見出し 2 2 5" xfId="766"/>
    <cellStyle name="見出し 2 3" xfId="767"/>
    <cellStyle name="見出し 2 3 2" xfId="768"/>
    <cellStyle name="見出し 2 3 3" xfId="769"/>
    <cellStyle name="見出し 2 3 4" xfId="770"/>
    <cellStyle name="見出し 2 3 5" xfId="771"/>
    <cellStyle name="見出し 2 4" xfId="772"/>
    <cellStyle name="見出し 2 4 2" xfId="773"/>
    <cellStyle name="見出し 2 4 3" xfId="774"/>
    <cellStyle name="見出し 2 5" xfId="775"/>
    <cellStyle name="見出し 3 2" xfId="776"/>
    <cellStyle name="見出し 3 2 2" xfId="777"/>
    <cellStyle name="見出し 3 2 3" xfId="778"/>
    <cellStyle name="見出し 3 2 4" xfId="779"/>
    <cellStyle name="見出し 3 2 5" xfId="780"/>
    <cellStyle name="見出し 3 3" xfId="781"/>
    <cellStyle name="見出し 3 3 2" xfId="782"/>
    <cellStyle name="見出し 3 3 3" xfId="783"/>
    <cellStyle name="見出し 3 3 4" xfId="784"/>
    <cellStyle name="見出し 3 3 5" xfId="785"/>
    <cellStyle name="見出し 3 4" xfId="786"/>
    <cellStyle name="見出し 3 4 2" xfId="787"/>
    <cellStyle name="見出し 3 4 3" xfId="788"/>
    <cellStyle name="見出し 3 5" xfId="789"/>
    <cellStyle name="見出し 4 2" xfId="790"/>
    <cellStyle name="見出し 4 2 2" xfId="791"/>
    <cellStyle name="見出し 4 2 3" xfId="792"/>
    <cellStyle name="見出し 4 2 4" xfId="793"/>
    <cellStyle name="見出し 4 2 5" xfId="794"/>
    <cellStyle name="見出し 4 3" xfId="795"/>
    <cellStyle name="見出し 4 3 2" xfId="796"/>
    <cellStyle name="見出し 4 3 3" xfId="797"/>
    <cellStyle name="見出し 4 3 4" xfId="798"/>
    <cellStyle name="見出し 4 3 5" xfId="799"/>
    <cellStyle name="見出し 4 4" xfId="800"/>
    <cellStyle name="見出し 4 4 2" xfId="801"/>
    <cellStyle name="見出し 4 4 3" xfId="802"/>
    <cellStyle name="見出し 4 5" xfId="803"/>
    <cellStyle name="集計 2" xfId="804"/>
    <cellStyle name="集計 2 2" xfId="805"/>
    <cellStyle name="集計 2 3" xfId="806"/>
    <cellStyle name="集計 2 4" xfId="807"/>
    <cellStyle name="集計 2 5" xfId="808"/>
    <cellStyle name="集計 3" xfId="809"/>
    <cellStyle name="集計 3 2" xfId="810"/>
    <cellStyle name="集計 3 3" xfId="811"/>
    <cellStyle name="集計 3 4" xfId="812"/>
    <cellStyle name="集計 3 5" xfId="813"/>
    <cellStyle name="集計 4" xfId="814"/>
    <cellStyle name="集計 4 2" xfId="815"/>
    <cellStyle name="集計 4 3" xfId="816"/>
    <cellStyle name="集計 5" xfId="817"/>
    <cellStyle name="集計 6" xfId="818"/>
    <cellStyle name="出力 2" xfId="819"/>
    <cellStyle name="出力 2 2" xfId="820"/>
    <cellStyle name="出力 2 3" xfId="821"/>
    <cellStyle name="出力 2 4" xfId="822"/>
    <cellStyle name="出力 2 5" xfId="823"/>
    <cellStyle name="出力 3" xfId="824"/>
    <cellStyle name="出力 3 2" xfId="825"/>
    <cellStyle name="出力 3 3" xfId="826"/>
    <cellStyle name="出力 3 4" xfId="827"/>
    <cellStyle name="出力 3 5" xfId="828"/>
    <cellStyle name="出力 4" xfId="829"/>
    <cellStyle name="出力 4 2" xfId="830"/>
    <cellStyle name="出力 4 3" xfId="831"/>
    <cellStyle name="出力 5" xfId="832"/>
    <cellStyle name="出力 6" xfId="833"/>
    <cellStyle name="常规_NAMA3RO_2K" xfId="834"/>
    <cellStyle name="青" xfId="835"/>
    <cellStyle name="赤" xfId="836"/>
    <cellStyle name="説明文 2" xfId="837"/>
    <cellStyle name="説明文 2 2" xfId="838"/>
    <cellStyle name="説明文 2 3" xfId="839"/>
    <cellStyle name="説明文 2 4" xfId="840"/>
    <cellStyle name="説明文 2 5" xfId="841"/>
    <cellStyle name="説明文 3" xfId="842"/>
    <cellStyle name="説明文 3 2" xfId="843"/>
    <cellStyle name="説明文 3 3" xfId="844"/>
    <cellStyle name="説明文 3 4" xfId="845"/>
    <cellStyle name="説明文 3 5" xfId="846"/>
    <cellStyle name="説明文 4" xfId="847"/>
    <cellStyle name="説明文 4 2" xfId="848"/>
    <cellStyle name="説明文 4 3" xfId="849"/>
    <cellStyle name="説明文 5" xfId="850"/>
    <cellStyle name="説明文 6" xfId="851"/>
    <cellStyle name="台" xfId="852"/>
    <cellStyle name="脱浦 [0.00]_・票" xfId="853"/>
    <cellStyle name="脱浦_・票" xfId="854"/>
    <cellStyle name="通貨 [0.00" xfId="855"/>
    <cellStyle name="通貨 2" xfId="856"/>
    <cellStyle name="通貨 2 2" xfId="857"/>
    <cellStyle name="通貨 3" xfId="858"/>
    <cellStyle name="通貨 3 2" xfId="859"/>
    <cellStyle name="日付" xfId="860"/>
    <cellStyle name="日付Ａ" xfId="861"/>
    <cellStyle name="入力 2" xfId="862"/>
    <cellStyle name="入力 2 2" xfId="863"/>
    <cellStyle name="入力 2 3" xfId="864"/>
    <cellStyle name="入力 2 4" xfId="865"/>
    <cellStyle name="入力 2 5" xfId="866"/>
    <cellStyle name="入力 3" xfId="867"/>
    <cellStyle name="入力 3 2" xfId="868"/>
    <cellStyle name="入力 3 3" xfId="869"/>
    <cellStyle name="入力 3 4" xfId="870"/>
    <cellStyle name="入力 3 5" xfId="871"/>
    <cellStyle name="入力 4" xfId="872"/>
    <cellStyle name="入力 4 2" xfId="873"/>
    <cellStyle name="入力 4 3" xfId="874"/>
    <cellStyle name="入力 5" xfId="875"/>
    <cellStyle name="入力 6" xfId="876"/>
    <cellStyle name="標準" xfId="0" builtinId="0"/>
    <cellStyle name="標準 10" xfId="877"/>
    <cellStyle name="標準 10 2" xfId="878"/>
    <cellStyle name="標準 10 2 2" xfId="879"/>
    <cellStyle name="標準 10 2 3" xfId="880"/>
    <cellStyle name="標準 10 2 4" xfId="881"/>
    <cellStyle name="標準 10 2 5" xfId="882"/>
    <cellStyle name="標準 10 2 6" xfId="883"/>
    <cellStyle name="標準 10 3" xfId="884"/>
    <cellStyle name="標準 10 4" xfId="885"/>
    <cellStyle name="標準 10 5" xfId="886"/>
    <cellStyle name="標準 11" xfId="887"/>
    <cellStyle name="標準 11 2" xfId="888"/>
    <cellStyle name="標準 11 3" xfId="889"/>
    <cellStyle name="標準 11 4" xfId="890"/>
    <cellStyle name="標準 12" xfId="891"/>
    <cellStyle name="標準 12 2" xfId="892"/>
    <cellStyle name="標準 12 3" xfId="893"/>
    <cellStyle name="標準 12 4" xfId="894"/>
    <cellStyle name="標準 13" xfId="895"/>
    <cellStyle name="標準 13 2" xfId="896"/>
    <cellStyle name="標準 13 3" xfId="897"/>
    <cellStyle name="標準 13 4" xfId="898"/>
    <cellStyle name="標準 13 5" xfId="899"/>
    <cellStyle name="標準 14" xfId="900"/>
    <cellStyle name="標準 14 2" xfId="901"/>
    <cellStyle name="標準 14 3" xfId="902"/>
    <cellStyle name="標準 14 3 2" xfId="903"/>
    <cellStyle name="標準 14 3 3" xfId="904"/>
    <cellStyle name="標準 14 4" xfId="905"/>
    <cellStyle name="標準 15" xfId="906"/>
    <cellStyle name="標準 15 2" xfId="907"/>
    <cellStyle name="標準 15 3" xfId="908"/>
    <cellStyle name="標準 16" xfId="909"/>
    <cellStyle name="標準 16 2" xfId="910"/>
    <cellStyle name="標準 17" xfId="911"/>
    <cellStyle name="標準 18" xfId="912"/>
    <cellStyle name="標準 18 2" xfId="913"/>
    <cellStyle name="標準 18 2 2" xfId="914"/>
    <cellStyle name="標準 18 2 3" xfId="915"/>
    <cellStyle name="標準 18 2 4" xfId="916"/>
    <cellStyle name="標準 18 2 5" xfId="917"/>
    <cellStyle name="標準 18 3" xfId="918"/>
    <cellStyle name="標準 18 4" xfId="919"/>
    <cellStyle name="標準 18 5" xfId="920"/>
    <cellStyle name="標準 18 6" xfId="921"/>
    <cellStyle name="標準 18 7" xfId="922"/>
    <cellStyle name="標準 18 7 2" xfId="923"/>
    <cellStyle name="標準 18 7 2 2" xfId="924"/>
    <cellStyle name="標準 18 7 3" xfId="925"/>
    <cellStyle name="標準 19" xfId="926"/>
    <cellStyle name="標準 19 2" xfId="927"/>
    <cellStyle name="標準 19 3" xfId="928"/>
    <cellStyle name="標準 19 4" xfId="929"/>
    <cellStyle name="標準 2" xfId="930"/>
    <cellStyle name="標準 2 2" xfId="931"/>
    <cellStyle name="標準 2 2 2" xfId="932"/>
    <cellStyle name="標準 2 2 2 2" xfId="933"/>
    <cellStyle name="標準 2 2 2 3" xfId="934"/>
    <cellStyle name="標準 2 2 3" xfId="935"/>
    <cellStyle name="標準 2 2 3 2" xfId="936"/>
    <cellStyle name="標準 2 2 3 3" xfId="937"/>
    <cellStyle name="標準 2 2 4" xfId="938"/>
    <cellStyle name="標準 2 2 5" xfId="939"/>
    <cellStyle name="標準 2 2 6" xfId="940"/>
    <cellStyle name="標準 2 3" xfId="941"/>
    <cellStyle name="標準 2 3 2" xfId="942"/>
    <cellStyle name="標準 2 3 2 2" xfId="943"/>
    <cellStyle name="標準 2 3 2 3" xfId="944"/>
    <cellStyle name="標準 2 3 2 4" xfId="945"/>
    <cellStyle name="標準 2 3 3" xfId="946"/>
    <cellStyle name="標準 2 3 4" xfId="947"/>
    <cellStyle name="標準 2 4" xfId="948"/>
    <cellStyle name="標準 2 4 2" xfId="949"/>
    <cellStyle name="標準 2 4 3" xfId="950"/>
    <cellStyle name="標準 2 4 3 2" xfId="951"/>
    <cellStyle name="標準 2 4 3 2 2" xfId="952"/>
    <cellStyle name="標準 2 4 3 3" xfId="953"/>
    <cellStyle name="標準 2 4 3 3 2" xfId="954"/>
    <cellStyle name="標準 2 4 3 4" xfId="955"/>
    <cellStyle name="標準 2 4 3 5" xfId="956"/>
    <cellStyle name="標準 2 4 4" xfId="957"/>
    <cellStyle name="標準 2 4 5" xfId="958"/>
    <cellStyle name="標準 2 4 6" xfId="959"/>
    <cellStyle name="標準 2 5" xfId="960"/>
    <cellStyle name="標準 2 6" xfId="1078"/>
    <cellStyle name="標準 2_【高圧API】画面項目確認一覧_20150817" xfId="961"/>
    <cellStyle name="標準 20" xfId="962"/>
    <cellStyle name="標準 20 2" xfId="963"/>
    <cellStyle name="標準 20 2 2" xfId="964"/>
    <cellStyle name="標準 20 3" xfId="965"/>
    <cellStyle name="標準 21" xfId="966"/>
    <cellStyle name="標準 21 2" xfId="967"/>
    <cellStyle name="標準 21 3" xfId="968"/>
    <cellStyle name="標準 21 4" xfId="969"/>
    <cellStyle name="標準 22" xfId="970"/>
    <cellStyle name="標準 23" xfId="971"/>
    <cellStyle name="標準 24" xfId="972"/>
    <cellStyle name="標準 25" xfId="973"/>
    <cellStyle name="標準 25 2" xfId="974"/>
    <cellStyle name="標準 26" xfId="975"/>
    <cellStyle name="標準 27" xfId="976"/>
    <cellStyle name="標準 27 2" xfId="977"/>
    <cellStyle name="標準 28" xfId="978"/>
    <cellStyle name="標準 28 2" xfId="979"/>
    <cellStyle name="標準 29" xfId="980"/>
    <cellStyle name="標準 3" xfId="981"/>
    <cellStyle name="標準 3 2" xfId="982"/>
    <cellStyle name="標準 3 2 2" xfId="983"/>
    <cellStyle name="標準 3 2 2 2" xfId="984"/>
    <cellStyle name="標準 3 2 2 3" xfId="985"/>
    <cellStyle name="標準 3 2 3" xfId="986"/>
    <cellStyle name="標準 3 2 3 2" xfId="987"/>
    <cellStyle name="標準 3 2 3 3" xfId="988"/>
    <cellStyle name="標準 3 2 4" xfId="989"/>
    <cellStyle name="標準 3 2 5" xfId="990"/>
    <cellStyle name="標準 3 3" xfId="991"/>
    <cellStyle name="標準 3 4" xfId="992"/>
    <cellStyle name="標準 3 5" xfId="993"/>
    <cellStyle name="標準 3 6" xfId="994"/>
    <cellStyle name="標準 30" xfId="995"/>
    <cellStyle name="標準 31" xfId="996"/>
    <cellStyle name="標準 32" xfId="1079"/>
    <cellStyle name="標準 4" xfId="997"/>
    <cellStyle name="標準 4 2" xfId="998"/>
    <cellStyle name="標準 4 3" xfId="999"/>
    <cellStyle name="標準 4 4" xfId="1000"/>
    <cellStyle name="標準 4 5" xfId="1001"/>
    <cellStyle name="標準 5" xfId="1002"/>
    <cellStyle name="標準 5 2" xfId="1003"/>
    <cellStyle name="標準 5 2 2" xfId="1004"/>
    <cellStyle name="標準 5 3" xfId="1005"/>
    <cellStyle name="標準 5 4" xfId="1006"/>
    <cellStyle name="標準 5 5" xfId="1007"/>
    <cellStyle name="標準 5 6" xfId="1008"/>
    <cellStyle name="標準 6" xfId="1009"/>
    <cellStyle name="標準 6 2" xfId="1010"/>
    <cellStyle name="標準 6 2 2" xfId="1011"/>
    <cellStyle name="標準 6 2 3" xfId="1012"/>
    <cellStyle name="標準 6 2 4" xfId="1013"/>
    <cellStyle name="標準 6 3" xfId="1014"/>
    <cellStyle name="標準 6 3 2" xfId="1015"/>
    <cellStyle name="標準 6 3 3" xfId="1016"/>
    <cellStyle name="標準 6 3 4" xfId="1017"/>
    <cellStyle name="標準 6 3 4 2" xfId="1018"/>
    <cellStyle name="標準 6 3 4 3" xfId="1019"/>
    <cellStyle name="標準 6 3 5" xfId="1020"/>
    <cellStyle name="標準 6 4" xfId="1021"/>
    <cellStyle name="標準 6 4 2" xfId="1022"/>
    <cellStyle name="標準 6 4 3" xfId="1023"/>
    <cellStyle name="標準 6 4 4" xfId="1024"/>
    <cellStyle name="標準 6 4 5" xfId="1025"/>
    <cellStyle name="標準 6 5" xfId="1026"/>
    <cellStyle name="標準 6 5 2" xfId="1027"/>
    <cellStyle name="標準 6 5 3" xfId="1028"/>
    <cellStyle name="標準 6 6" xfId="1029"/>
    <cellStyle name="標準 6 6 2" xfId="1030"/>
    <cellStyle name="標準 6 6 3" xfId="1031"/>
    <cellStyle name="標準 6 7" xfId="1032"/>
    <cellStyle name="標準 7" xfId="1033"/>
    <cellStyle name="標準 7 2" xfId="1034"/>
    <cellStyle name="標準 7 3" xfId="1035"/>
    <cellStyle name="標準 7 4" xfId="1036"/>
    <cellStyle name="標準 7 5" xfId="1037"/>
    <cellStyle name="標準 8" xfId="1038"/>
    <cellStyle name="標準 8 2" xfId="1039"/>
    <cellStyle name="標準 8 3" xfId="1040"/>
    <cellStyle name="標準 8 4" xfId="1041"/>
    <cellStyle name="標準 9" xfId="1042"/>
    <cellStyle name="標準 9 2" xfId="1043"/>
    <cellStyle name="標準 9 2 2" xfId="1044"/>
    <cellStyle name="標準 9 2 3" xfId="1045"/>
    <cellStyle name="標準 9 2 4" xfId="1046"/>
    <cellStyle name="標準 9 3" xfId="1047"/>
    <cellStyle name="標準 9 4" xfId="1048"/>
    <cellStyle name="標準 9 5" xfId="1049"/>
    <cellStyle name="標準 9 6" xfId="1050"/>
    <cellStyle name="標準 9 7" xfId="1051"/>
    <cellStyle name="標準_131002_供給側事前検討申込書案r" xfId="1052"/>
    <cellStyle name="標準２" xfId="1053"/>
    <cellStyle name="未定義" xfId="1054"/>
    <cellStyle name="未定義 2" xfId="1055"/>
    <cellStyle name="未定義 3" xfId="1056"/>
    <cellStyle name="網かけ-" xfId="1057"/>
    <cellStyle name="網かけ+" xfId="1058"/>
    <cellStyle name="良い 2" xfId="1059"/>
    <cellStyle name="良い 2 2" xfId="1060"/>
    <cellStyle name="良い 2 3" xfId="1061"/>
    <cellStyle name="良い 2 4" xfId="1062"/>
    <cellStyle name="良い 2 5" xfId="1063"/>
    <cellStyle name="良い 3" xfId="1064"/>
    <cellStyle name="良い 3 2" xfId="1065"/>
    <cellStyle name="良い 3 3" xfId="1066"/>
    <cellStyle name="良い 3 4" xfId="1067"/>
    <cellStyle name="良い 3 5" xfId="1068"/>
    <cellStyle name="良い 4" xfId="1069"/>
    <cellStyle name="良い 4 2" xfId="1070"/>
    <cellStyle name="良い 4 3" xfId="1071"/>
    <cellStyle name="良い 5" xfId="1072"/>
    <cellStyle name="良い 6" xfId="1073"/>
    <cellStyle name="良い 7" xfId="1074"/>
    <cellStyle name="㼿㼿㼿" xfId="1075"/>
    <cellStyle name="㼿㼿㼿㼿㼿㼿㼿?" xfId="1076"/>
    <cellStyle name="㼿㼿㼿㼿㼿㼿㼿㼿㼿?" xfId="10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381000</xdr:colOff>
      <xdr:row>12</xdr:row>
      <xdr:rowOff>38100</xdr:rowOff>
    </xdr:from>
    <xdr:ext cx="159531" cy="201850"/>
    <xdr:sp macro="" textlink="">
      <xdr:nvSpPr>
        <xdr:cNvPr id="2" name="Text Box 1"/>
        <xdr:cNvSpPr txBox="1">
          <a:spLocks noChangeArrowheads="1"/>
        </xdr:cNvSpPr>
      </xdr:nvSpPr>
      <xdr:spPr bwMode="auto">
        <a:xfrm>
          <a:off x="6801971" y="2962835"/>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twoCellAnchor>
    <xdr:from>
      <xdr:col>2</xdr:col>
      <xdr:colOff>466725</xdr:colOff>
      <xdr:row>1</xdr:row>
      <xdr:rowOff>85725</xdr:rowOff>
    </xdr:from>
    <xdr:to>
      <xdr:col>4</xdr:col>
      <xdr:colOff>257175</xdr:colOff>
      <xdr:row>4</xdr:row>
      <xdr:rowOff>0</xdr:rowOff>
    </xdr:to>
    <xdr:grpSp>
      <xdr:nvGrpSpPr>
        <xdr:cNvPr id="30881" name="Group 3"/>
        <xdr:cNvGrpSpPr>
          <a:grpSpLocks/>
        </xdr:cNvGrpSpPr>
      </xdr:nvGrpSpPr>
      <xdr:grpSpPr bwMode="auto">
        <a:xfrm>
          <a:off x="1485900" y="133350"/>
          <a:ext cx="1600200" cy="514350"/>
          <a:chOff x="198" y="23"/>
          <a:chExt cx="155" cy="48"/>
        </a:xfrm>
      </xdr:grpSpPr>
      <xdr:sp macro="" textlink="">
        <xdr:nvSpPr>
          <xdr:cNvPr id="4" name="Text Box 4"/>
          <xdr:cNvSpPr txBox="1">
            <a:spLocks noChangeArrowheads="1"/>
          </xdr:cNvSpPr>
        </xdr:nvSpPr>
        <xdr:spPr bwMode="auto">
          <a:xfrm>
            <a:off x="254" y="23"/>
            <a:ext cx="99" cy="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sp macro="" textlink="">
        <xdr:nvSpPr>
          <xdr:cNvPr id="30895" name="Line 5"/>
          <xdr:cNvSpPr>
            <a:spLocks noChangeShapeType="1"/>
          </xdr:cNvSpPr>
        </xdr:nvSpPr>
        <xdr:spPr bwMode="auto">
          <a:xfrm flipH="1">
            <a:off x="198" y="44"/>
            <a:ext cx="56" cy="2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352425</xdr:colOff>
      <xdr:row>24</xdr:row>
      <xdr:rowOff>247650</xdr:rowOff>
    </xdr:from>
    <xdr:to>
      <xdr:col>4</xdr:col>
      <xdr:colOff>485775</xdr:colOff>
      <xdr:row>25</xdr:row>
      <xdr:rowOff>266700</xdr:rowOff>
    </xdr:to>
    <xdr:sp macro="" textlink="">
      <xdr:nvSpPr>
        <xdr:cNvPr id="6" name="Text Box 6"/>
        <xdr:cNvSpPr txBox="1">
          <a:spLocks noChangeArrowheads="1"/>
        </xdr:cNvSpPr>
      </xdr:nvSpPr>
      <xdr:spPr bwMode="auto">
        <a:xfrm>
          <a:off x="2266950" y="6076950"/>
          <a:ext cx="104775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4</xdr:col>
      <xdr:colOff>514350</xdr:colOff>
      <xdr:row>24</xdr:row>
      <xdr:rowOff>276225</xdr:rowOff>
    </xdr:from>
    <xdr:to>
      <xdr:col>5</xdr:col>
      <xdr:colOff>257175</xdr:colOff>
      <xdr:row>25</xdr:row>
      <xdr:rowOff>76200</xdr:rowOff>
    </xdr:to>
    <xdr:sp macro="" textlink="">
      <xdr:nvSpPr>
        <xdr:cNvPr id="30883" name="Line 7"/>
        <xdr:cNvSpPr>
          <a:spLocks noChangeShapeType="1"/>
        </xdr:cNvSpPr>
      </xdr:nvSpPr>
      <xdr:spPr bwMode="auto">
        <a:xfrm flipV="1">
          <a:off x="3343275" y="6105525"/>
          <a:ext cx="638175" cy="1809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504825</xdr:colOff>
      <xdr:row>25</xdr:row>
      <xdr:rowOff>85725</xdr:rowOff>
    </xdr:from>
    <xdr:to>
      <xdr:col>5</xdr:col>
      <xdr:colOff>200025</xdr:colOff>
      <xdr:row>25</xdr:row>
      <xdr:rowOff>257175</xdr:rowOff>
    </xdr:to>
    <xdr:sp macro="" textlink="">
      <xdr:nvSpPr>
        <xdr:cNvPr id="30884" name="Line 8"/>
        <xdr:cNvSpPr>
          <a:spLocks noChangeShapeType="1"/>
        </xdr:cNvSpPr>
      </xdr:nvSpPr>
      <xdr:spPr bwMode="auto">
        <a:xfrm>
          <a:off x="3333750" y="6296025"/>
          <a:ext cx="590550" cy="1714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485775</xdr:colOff>
      <xdr:row>25</xdr:row>
      <xdr:rowOff>85725</xdr:rowOff>
    </xdr:from>
    <xdr:to>
      <xdr:col>5</xdr:col>
      <xdr:colOff>161925</xdr:colOff>
      <xdr:row>26</xdr:row>
      <xdr:rowOff>200025</xdr:rowOff>
    </xdr:to>
    <xdr:sp macro="" textlink="">
      <xdr:nvSpPr>
        <xdr:cNvPr id="30885" name="Line 9"/>
        <xdr:cNvSpPr>
          <a:spLocks noChangeShapeType="1"/>
        </xdr:cNvSpPr>
      </xdr:nvSpPr>
      <xdr:spPr bwMode="auto">
        <a:xfrm>
          <a:off x="3314700" y="6296025"/>
          <a:ext cx="571500" cy="5619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790575</xdr:colOff>
      <xdr:row>30</xdr:row>
      <xdr:rowOff>190500</xdr:rowOff>
    </xdr:from>
    <xdr:to>
      <xdr:col>4</xdr:col>
      <xdr:colOff>76200</xdr:colOff>
      <xdr:row>32</xdr:row>
      <xdr:rowOff>19050</xdr:rowOff>
    </xdr:to>
    <xdr:sp macro="" textlink="">
      <xdr:nvSpPr>
        <xdr:cNvPr id="10" name="Text Box 10"/>
        <xdr:cNvSpPr txBox="1">
          <a:spLocks noChangeArrowheads="1"/>
        </xdr:cNvSpPr>
      </xdr:nvSpPr>
      <xdr:spPr bwMode="auto">
        <a:xfrm>
          <a:off x="1809750" y="8124825"/>
          <a:ext cx="1095375"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p>
      </xdr:txBody>
    </xdr:sp>
    <xdr:clientData/>
  </xdr:twoCellAnchor>
  <xdr:twoCellAnchor>
    <xdr:from>
      <xdr:col>4</xdr:col>
      <xdr:colOff>104775</xdr:colOff>
      <xdr:row>30</xdr:row>
      <xdr:rowOff>219075</xdr:rowOff>
    </xdr:from>
    <xdr:to>
      <xdr:col>4</xdr:col>
      <xdr:colOff>666750</xdr:colOff>
      <xdr:row>31</xdr:row>
      <xdr:rowOff>19050</xdr:rowOff>
    </xdr:to>
    <xdr:sp macro="" textlink="">
      <xdr:nvSpPr>
        <xdr:cNvPr id="30887" name="Line 11"/>
        <xdr:cNvSpPr>
          <a:spLocks noChangeShapeType="1"/>
        </xdr:cNvSpPr>
      </xdr:nvSpPr>
      <xdr:spPr bwMode="auto">
        <a:xfrm flipV="1">
          <a:off x="2933700" y="8153400"/>
          <a:ext cx="561975" cy="1809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95250</xdr:colOff>
      <xdr:row>31</xdr:row>
      <xdr:rowOff>19050</xdr:rowOff>
    </xdr:from>
    <xdr:to>
      <xdr:col>4</xdr:col>
      <xdr:colOff>685800</xdr:colOff>
      <xdr:row>31</xdr:row>
      <xdr:rowOff>190500</xdr:rowOff>
    </xdr:to>
    <xdr:sp macro="" textlink="">
      <xdr:nvSpPr>
        <xdr:cNvPr id="30888" name="Line 12"/>
        <xdr:cNvSpPr>
          <a:spLocks noChangeShapeType="1"/>
        </xdr:cNvSpPr>
      </xdr:nvSpPr>
      <xdr:spPr bwMode="auto">
        <a:xfrm>
          <a:off x="2924175" y="8334375"/>
          <a:ext cx="590550" cy="1714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76200</xdr:colOff>
      <xdr:row>31</xdr:row>
      <xdr:rowOff>28575</xdr:rowOff>
    </xdr:from>
    <xdr:to>
      <xdr:col>4</xdr:col>
      <xdr:colOff>647700</xdr:colOff>
      <xdr:row>32</xdr:row>
      <xdr:rowOff>209550</xdr:rowOff>
    </xdr:to>
    <xdr:sp macro="" textlink="">
      <xdr:nvSpPr>
        <xdr:cNvPr id="30889" name="Line 13"/>
        <xdr:cNvSpPr>
          <a:spLocks noChangeShapeType="1"/>
        </xdr:cNvSpPr>
      </xdr:nvSpPr>
      <xdr:spPr bwMode="auto">
        <a:xfrm>
          <a:off x="2905125" y="8343900"/>
          <a:ext cx="571500" cy="5619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95250</xdr:colOff>
      <xdr:row>31</xdr:row>
      <xdr:rowOff>47625</xdr:rowOff>
    </xdr:from>
    <xdr:to>
      <xdr:col>4</xdr:col>
      <xdr:colOff>638175</xdr:colOff>
      <xdr:row>33</xdr:row>
      <xdr:rowOff>171450</xdr:rowOff>
    </xdr:to>
    <xdr:sp macro="" textlink="">
      <xdr:nvSpPr>
        <xdr:cNvPr id="30890" name="Line 14"/>
        <xdr:cNvSpPr>
          <a:spLocks noChangeShapeType="1"/>
        </xdr:cNvSpPr>
      </xdr:nvSpPr>
      <xdr:spPr bwMode="auto">
        <a:xfrm>
          <a:off x="2924175" y="8362950"/>
          <a:ext cx="542925" cy="8858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85725</xdr:colOff>
      <xdr:row>31</xdr:row>
      <xdr:rowOff>28575</xdr:rowOff>
    </xdr:from>
    <xdr:to>
      <xdr:col>4</xdr:col>
      <xdr:colOff>638175</xdr:colOff>
      <xdr:row>34</xdr:row>
      <xdr:rowOff>171450</xdr:rowOff>
    </xdr:to>
    <xdr:sp macro="" textlink="">
      <xdr:nvSpPr>
        <xdr:cNvPr id="30891" name="Line 15"/>
        <xdr:cNvSpPr>
          <a:spLocks noChangeShapeType="1"/>
        </xdr:cNvSpPr>
      </xdr:nvSpPr>
      <xdr:spPr bwMode="auto">
        <a:xfrm>
          <a:off x="2914650" y="8343900"/>
          <a:ext cx="552450" cy="12858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790575</xdr:colOff>
      <xdr:row>31</xdr:row>
      <xdr:rowOff>219075</xdr:rowOff>
    </xdr:from>
    <xdr:to>
      <xdr:col>8</xdr:col>
      <xdr:colOff>57150</xdr:colOff>
      <xdr:row>33</xdr:row>
      <xdr:rowOff>209550</xdr:rowOff>
    </xdr:to>
    <xdr:sp macro="" textlink="">
      <xdr:nvSpPr>
        <xdr:cNvPr id="16" name="Text Box 16"/>
        <xdr:cNvSpPr txBox="1">
          <a:spLocks noChangeArrowheads="1"/>
        </xdr:cNvSpPr>
      </xdr:nvSpPr>
      <xdr:spPr bwMode="auto">
        <a:xfrm>
          <a:off x="4514850" y="8534400"/>
          <a:ext cx="1952625"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契約者住所と異なる住所に請求書等の送付をご希望される場合はこちらに記載下さい</a:t>
          </a:r>
        </a:p>
      </xdr:txBody>
    </xdr:sp>
    <xdr:clientData/>
  </xdr:twoCellAnchor>
  <xdr:twoCellAnchor>
    <xdr:from>
      <xdr:col>6</xdr:col>
      <xdr:colOff>66675</xdr:colOff>
      <xdr:row>33</xdr:row>
      <xdr:rowOff>200025</xdr:rowOff>
    </xdr:from>
    <xdr:to>
      <xdr:col>6</xdr:col>
      <xdr:colOff>676275</xdr:colOff>
      <xdr:row>35</xdr:row>
      <xdr:rowOff>180975</xdr:rowOff>
    </xdr:to>
    <xdr:sp macro="" textlink="">
      <xdr:nvSpPr>
        <xdr:cNvPr id="30893" name="Line 17"/>
        <xdr:cNvSpPr>
          <a:spLocks noChangeShapeType="1"/>
        </xdr:cNvSpPr>
      </xdr:nvSpPr>
      <xdr:spPr bwMode="auto">
        <a:xfrm flipH="1">
          <a:off x="4686300" y="9277350"/>
          <a:ext cx="609600" cy="7429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482600</xdr:colOff>
      <xdr:row>3</xdr:row>
      <xdr:rowOff>168275</xdr:rowOff>
    </xdr:from>
    <xdr:to>
      <xdr:col>18</xdr:col>
      <xdr:colOff>622300</xdr:colOff>
      <xdr:row>7</xdr:row>
      <xdr:rowOff>599889</xdr:rowOff>
    </xdr:to>
    <xdr:sp macro="" textlink="">
      <xdr:nvSpPr>
        <xdr:cNvPr id="4" name="Text Box 10">
          <a:extLst>
            <a:ext uri="{FF2B5EF4-FFF2-40B4-BE49-F238E27FC236}">
              <a16:creationId xmlns:a16="http://schemas.microsoft.com/office/drawing/2014/main" id="{A5511426-CAD8-4652-94BA-D4797F54C590}"/>
            </a:ext>
          </a:extLst>
        </xdr:cNvPr>
        <xdr:cNvSpPr txBox="1">
          <a:spLocks noChangeArrowheads="1"/>
        </xdr:cNvSpPr>
      </xdr:nvSpPr>
      <xdr:spPr bwMode="auto">
        <a:xfrm>
          <a:off x="7886700" y="542925"/>
          <a:ext cx="4540250" cy="14222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「工事申請」や「接続送電サービスメニューの変更」については「インターネット新増設受付システム」にて申込をお願いいたします。</a:t>
          </a:r>
        </a:p>
        <a:p>
          <a:pPr algn="l" rtl="0">
            <a:lnSpc>
              <a:spcPts val="1300"/>
            </a:lnSpc>
            <a:defRPr sz="1000"/>
          </a:pPr>
          <a:endParaRPr lang="ja-JP" altLang="en-US" sz="1100" b="0" i="0" u="none" strike="noStrike" baseline="0">
            <a:solidFill>
              <a:srgbClr val="FF0000"/>
            </a:solidFill>
            <a:latin typeface="HG丸ｺﾞｼｯｸM-PRO"/>
            <a:ea typeface="HG丸ｺﾞｼｯｸM-PRO"/>
          </a:endParaRPr>
        </a:p>
        <a:p>
          <a:pPr algn="l" rtl="0">
            <a:lnSpc>
              <a:spcPts val="1300"/>
            </a:lnSpc>
            <a:defRPr sz="1000"/>
          </a:pPr>
          <a:r>
            <a:rPr lang="en-US" altLang="ja-JP" sz="1100" b="0" i="0" u="none" strike="noStrike" baseline="0">
              <a:solidFill>
                <a:srgbClr val="FF0000"/>
              </a:solidFill>
              <a:latin typeface="HG丸ｺﾞｼｯｸM-PRO"/>
              <a:ea typeface="HG丸ｺﾞｼｯｸM-PRO"/>
            </a:rPr>
            <a:t>※</a:t>
          </a:r>
          <a:r>
            <a:rPr lang="ja-JP" altLang="en-US" sz="1100" b="0" i="0" u="none" strike="noStrike" baseline="0">
              <a:solidFill>
                <a:srgbClr val="FF0000"/>
              </a:solidFill>
              <a:latin typeface="HG丸ｺﾞｼｯｸM-PRO"/>
              <a:ea typeface="HG丸ｺﾞｼｯｸM-PRO"/>
            </a:rPr>
            <a:t>ただし、「契約決定方法の変更」については、当申込書に必要事項をご記入のうえ「ネットワークサービスセンター」までご送付ください。</a:t>
          </a:r>
        </a:p>
        <a:p>
          <a:pPr algn="l" rtl="0">
            <a:lnSpc>
              <a:spcPts val="1300"/>
            </a:lnSpc>
            <a:defRPr sz="1000"/>
          </a:pP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endParaRPr lang="en-US" altLang="ja-JP" sz="1100" b="0" i="0" u="none" strike="noStrike" baseline="0">
            <a:solidFill>
              <a:srgbClr val="FF0000"/>
            </a:solidFill>
            <a:latin typeface="HG丸ｺﾞｼｯｸM-PRO"/>
            <a:ea typeface="HG丸ｺﾞｼｯｸM-PRO"/>
          </a:endParaRPr>
        </a:p>
      </xdr:txBody>
    </xdr:sp>
    <xdr:clientData/>
  </xdr:twoCellAnchor>
  <xdr:twoCellAnchor>
    <xdr:from>
      <xdr:col>10</xdr:col>
      <xdr:colOff>76200</xdr:colOff>
      <xdr:row>12</xdr:row>
      <xdr:rowOff>133350</xdr:rowOff>
    </xdr:from>
    <xdr:to>
      <xdr:col>11</xdr:col>
      <xdr:colOff>219075</xdr:colOff>
      <xdr:row>12</xdr:row>
      <xdr:rowOff>142875</xdr:rowOff>
    </xdr:to>
    <xdr:sp macro="" textlink="">
      <xdr:nvSpPr>
        <xdr:cNvPr id="7" name="Line 9"/>
        <xdr:cNvSpPr>
          <a:spLocks noChangeShapeType="1"/>
        </xdr:cNvSpPr>
      </xdr:nvSpPr>
      <xdr:spPr bwMode="auto">
        <a:xfrm flipH="1" flipV="1">
          <a:off x="7477125" y="3067050"/>
          <a:ext cx="828675" cy="95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291352</xdr:colOff>
      <xdr:row>10</xdr:row>
      <xdr:rowOff>7471</xdr:rowOff>
    </xdr:from>
    <xdr:to>
      <xdr:col>14</xdr:col>
      <xdr:colOff>551247</xdr:colOff>
      <xdr:row>15</xdr:row>
      <xdr:rowOff>40128</xdr:rowOff>
    </xdr:to>
    <xdr:sp macro="" textlink="">
      <xdr:nvSpPr>
        <xdr:cNvPr id="5" name="Text Box 8"/>
        <xdr:cNvSpPr txBox="1">
          <a:spLocks noChangeArrowheads="1"/>
        </xdr:cNvSpPr>
      </xdr:nvSpPr>
      <xdr:spPr bwMode="auto">
        <a:xfrm>
          <a:off x="7702176" y="2413000"/>
          <a:ext cx="2142483" cy="12653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en-US" altLang="ja-JP" sz="1100" b="0" i="0" u="none" strike="noStrike" baseline="0">
              <a:solidFill>
                <a:srgbClr val="FF0000"/>
              </a:solidFill>
              <a:latin typeface="HG丸ｺﾞｼｯｸM-PRO"/>
              <a:ea typeface="HG丸ｺﾞｼｯｸM-PRO"/>
            </a:rPr>
            <a:t>Web</a:t>
          </a:r>
          <a:r>
            <a:rPr lang="ja-JP" altLang="en-US" sz="1100" b="0" i="0" u="none" strike="noStrike" baseline="0">
              <a:solidFill>
                <a:srgbClr val="FF0000"/>
              </a:solidFill>
              <a:latin typeface="HG丸ｺﾞｼｯｸM-PRO"/>
              <a:ea typeface="HG丸ｺﾞｼｯｸM-PRO"/>
            </a:rPr>
            <a:t>申込の実装を予定しており、それまでの間はお手数ですが押印のうえ紙申込にてご提出をお願いします。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102870</xdr:colOff>
      <xdr:row>27</xdr:row>
      <xdr:rowOff>247649</xdr:rowOff>
    </xdr:from>
    <xdr:to>
      <xdr:col>4</xdr:col>
      <xdr:colOff>378826</xdr:colOff>
      <xdr:row>30</xdr:row>
      <xdr:rowOff>175181</xdr:rowOff>
    </xdr:to>
    <xdr:sp macro="" textlink="">
      <xdr:nvSpPr>
        <xdr:cNvPr id="4" name="Text Box 10">
          <a:extLst>
            <a:ext uri="{FF2B5EF4-FFF2-40B4-BE49-F238E27FC236}">
              <a16:creationId xmlns:a16="http://schemas.microsoft.com/office/drawing/2014/main" id="{B88BAD22-B116-4619-8FBA-DF4983EE7879}"/>
            </a:ext>
          </a:extLst>
        </xdr:cNvPr>
        <xdr:cNvSpPr txBox="1">
          <a:spLocks noChangeArrowheads="1"/>
        </xdr:cNvSpPr>
      </xdr:nvSpPr>
      <xdr:spPr bwMode="auto">
        <a:xfrm>
          <a:off x="1855470" y="6915149"/>
          <a:ext cx="1114156" cy="9943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（受電地点）</a:t>
          </a:r>
        </a:p>
      </xdr:txBody>
    </xdr:sp>
    <xdr:clientData/>
  </xdr:twoCellAnchor>
  <xdr:twoCellAnchor>
    <xdr:from>
      <xdr:col>3</xdr:col>
      <xdr:colOff>511586</xdr:colOff>
      <xdr:row>33</xdr:row>
      <xdr:rowOff>98238</xdr:rowOff>
    </xdr:from>
    <xdr:to>
      <xdr:col>6</xdr:col>
      <xdr:colOff>127000</xdr:colOff>
      <xdr:row>35</xdr:row>
      <xdr:rowOff>69850</xdr:rowOff>
    </xdr:to>
    <xdr:sp macro="" textlink="">
      <xdr:nvSpPr>
        <xdr:cNvPr id="11" name="線吹き出し 1 (枠付き) 10">
          <a:extLst>
            <a:ext uri="{FF2B5EF4-FFF2-40B4-BE49-F238E27FC236}">
              <a16:creationId xmlns:a16="http://schemas.microsoft.com/office/drawing/2014/main" id="{1ACE6F97-19F2-499C-88B5-C970823C4DB3}"/>
            </a:ext>
          </a:extLst>
        </xdr:cNvPr>
        <xdr:cNvSpPr/>
      </xdr:nvSpPr>
      <xdr:spPr>
        <a:xfrm>
          <a:off x="2264186" y="8899338"/>
          <a:ext cx="2091914" cy="555812"/>
        </a:xfrm>
        <a:prstGeom prst="borderCallout1">
          <a:avLst>
            <a:gd name="adj1" fmla="val 18750"/>
            <a:gd name="adj2" fmla="val -8333"/>
            <a:gd name="adj3" fmla="val -21601"/>
            <a:gd name="adj4" fmla="val -32753"/>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val="FF0000"/>
              </a:solidFill>
            </a:rPr>
            <a:t>接続送電サービスメニューや契約決定方法の変更を行う際に記載ください。</a:t>
          </a:r>
          <a:endParaRPr kumimoji="1" lang="en-US" altLang="ja-JP" sz="1100">
            <a:solidFill>
              <a:srgbClr val="FF0000"/>
            </a:solidFill>
          </a:endParaRPr>
        </a:p>
      </xdr:txBody>
    </xdr:sp>
    <xdr:clientData/>
  </xdr:twoCellAnchor>
  <xdr:twoCellAnchor>
    <xdr:from>
      <xdr:col>5</xdr:col>
      <xdr:colOff>647812</xdr:colOff>
      <xdr:row>27</xdr:row>
      <xdr:rowOff>298636</xdr:rowOff>
    </xdr:from>
    <xdr:to>
      <xdr:col>7</xdr:col>
      <xdr:colOff>86182</xdr:colOff>
      <xdr:row>30</xdr:row>
      <xdr:rowOff>193781</xdr:rowOff>
    </xdr:to>
    <xdr:sp macro="" textlink="">
      <xdr:nvSpPr>
        <xdr:cNvPr id="12" name="Text Box 10">
          <a:extLst>
            <a:ext uri="{FF2B5EF4-FFF2-40B4-BE49-F238E27FC236}">
              <a16:creationId xmlns:a16="http://schemas.microsoft.com/office/drawing/2014/main" id="{A5511426-CAD8-4652-94BA-D4797F54C590}"/>
            </a:ext>
          </a:extLst>
        </xdr:cNvPr>
        <xdr:cNvSpPr txBox="1">
          <a:spLocks noChangeArrowheads="1"/>
        </xdr:cNvSpPr>
      </xdr:nvSpPr>
      <xdr:spPr bwMode="auto">
        <a:xfrm>
          <a:off x="4057762" y="6966136"/>
          <a:ext cx="1076670" cy="9619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（供給地点）</a:t>
          </a:r>
        </a:p>
      </xdr:txBody>
    </xdr:sp>
    <xdr:clientData/>
  </xdr:twoCellAnchor>
  <xdr:twoCellAnchor>
    <xdr:from>
      <xdr:col>4</xdr:col>
      <xdr:colOff>463550</xdr:colOff>
      <xdr:row>27</xdr:row>
      <xdr:rowOff>69850</xdr:rowOff>
    </xdr:from>
    <xdr:to>
      <xdr:col>4</xdr:col>
      <xdr:colOff>742950</xdr:colOff>
      <xdr:row>32</xdr:row>
      <xdr:rowOff>298450</xdr:rowOff>
    </xdr:to>
    <xdr:sp macro="" textlink="">
      <xdr:nvSpPr>
        <xdr:cNvPr id="18" name="左中かっこ 17"/>
        <xdr:cNvSpPr/>
      </xdr:nvSpPr>
      <xdr:spPr>
        <a:xfrm>
          <a:off x="3054350" y="6737350"/>
          <a:ext cx="279400" cy="1981200"/>
        </a:xfrm>
        <a:prstGeom prst="leftBrace">
          <a:avLst>
            <a:gd name="adj1" fmla="val 8333"/>
            <a:gd name="adj2" fmla="val 30449"/>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184150</xdr:colOff>
      <xdr:row>27</xdr:row>
      <xdr:rowOff>69850</xdr:rowOff>
    </xdr:from>
    <xdr:to>
      <xdr:col>7</xdr:col>
      <xdr:colOff>463550</xdr:colOff>
      <xdr:row>32</xdr:row>
      <xdr:rowOff>298450</xdr:rowOff>
    </xdr:to>
    <xdr:sp macro="" textlink="">
      <xdr:nvSpPr>
        <xdr:cNvPr id="19" name="左中かっこ 18"/>
        <xdr:cNvSpPr/>
      </xdr:nvSpPr>
      <xdr:spPr>
        <a:xfrm>
          <a:off x="5232400" y="6737350"/>
          <a:ext cx="279400" cy="1981200"/>
        </a:xfrm>
        <a:prstGeom prst="leftBrace">
          <a:avLst>
            <a:gd name="adj1" fmla="val 8333"/>
            <a:gd name="adj2" fmla="val 30449"/>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6350</xdr:colOff>
      <xdr:row>3</xdr:row>
      <xdr:rowOff>6350</xdr:rowOff>
    </xdr:from>
    <xdr:to>
      <xdr:col>19</xdr:col>
      <xdr:colOff>133350</xdr:colOff>
      <xdr:row>7</xdr:row>
      <xdr:rowOff>428439</xdr:rowOff>
    </xdr:to>
    <xdr:sp macro="" textlink="">
      <xdr:nvSpPr>
        <xdr:cNvPr id="21" name="Text Box 10">
          <a:extLst>
            <a:ext uri="{FF2B5EF4-FFF2-40B4-BE49-F238E27FC236}">
              <a16:creationId xmlns:a16="http://schemas.microsoft.com/office/drawing/2014/main" id="{A5511426-CAD8-4652-94BA-D4797F54C590}"/>
            </a:ext>
          </a:extLst>
        </xdr:cNvPr>
        <xdr:cNvSpPr txBox="1">
          <a:spLocks noChangeArrowheads="1"/>
        </xdr:cNvSpPr>
      </xdr:nvSpPr>
      <xdr:spPr bwMode="auto">
        <a:xfrm>
          <a:off x="8778875" y="396875"/>
          <a:ext cx="4927600" cy="14222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「工事申請」や「接続送電サービスメニューの変更」については「インターネット新増設受付システム」にて申込をお願いいたします。</a:t>
          </a:r>
        </a:p>
        <a:p>
          <a:pPr algn="l" rtl="0">
            <a:lnSpc>
              <a:spcPts val="1300"/>
            </a:lnSpc>
            <a:defRPr sz="1000"/>
          </a:pPr>
          <a:endParaRPr lang="ja-JP" altLang="en-US" sz="1100" b="0" i="0" u="none" strike="noStrike" baseline="0">
            <a:solidFill>
              <a:srgbClr val="FF0000"/>
            </a:solidFill>
            <a:latin typeface="HG丸ｺﾞｼｯｸM-PRO"/>
            <a:ea typeface="HG丸ｺﾞｼｯｸM-PRO"/>
          </a:endParaRPr>
        </a:p>
        <a:p>
          <a:pPr algn="l" rtl="0">
            <a:lnSpc>
              <a:spcPts val="1300"/>
            </a:lnSpc>
            <a:defRPr sz="1000"/>
          </a:pPr>
          <a:r>
            <a:rPr lang="en-US" altLang="ja-JP" sz="1100" b="0" i="0" u="none" strike="noStrike" baseline="0">
              <a:solidFill>
                <a:srgbClr val="FF0000"/>
              </a:solidFill>
              <a:latin typeface="HG丸ｺﾞｼｯｸM-PRO"/>
              <a:ea typeface="HG丸ｺﾞｼｯｸM-PRO"/>
            </a:rPr>
            <a:t>※</a:t>
          </a:r>
          <a:r>
            <a:rPr lang="ja-JP" altLang="en-US" sz="1100" b="0" i="0" u="none" strike="noStrike" baseline="0">
              <a:solidFill>
                <a:srgbClr val="FF0000"/>
              </a:solidFill>
              <a:latin typeface="HG丸ｺﾞｼｯｸM-PRO"/>
              <a:ea typeface="HG丸ｺﾞｼｯｸM-PRO"/>
            </a:rPr>
            <a:t>ただし、「契約決定方法の変更」については、当申込書に必要事項をご記入のうえ「ネットワークサービスセンター」までご送付ください。</a:t>
          </a:r>
        </a:p>
        <a:p>
          <a:pPr algn="l" rtl="0">
            <a:lnSpc>
              <a:spcPts val="1300"/>
            </a:lnSpc>
            <a:defRPr sz="1000"/>
          </a:pP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endParaRPr lang="en-US" altLang="ja-JP" sz="1100" b="0" i="0" u="none" strike="noStrike" baseline="0">
            <a:solidFill>
              <a:srgbClr val="FF0000"/>
            </a:solidFill>
            <a:latin typeface="HG丸ｺﾞｼｯｸM-PRO"/>
            <a:ea typeface="HG丸ｺﾞｼｯｸM-PRO"/>
          </a:endParaRPr>
        </a:p>
      </xdr:txBody>
    </xdr:sp>
    <xdr:clientData/>
  </xdr:twoCellAnchor>
  <xdr:twoCellAnchor>
    <xdr:from>
      <xdr:col>10</xdr:col>
      <xdr:colOff>120650</xdr:colOff>
      <xdr:row>12</xdr:row>
      <xdr:rowOff>131296</xdr:rowOff>
    </xdr:from>
    <xdr:to>
      <xdr:col>11</xdr:col>
      <xdr:colOff>224304</xdr:colOff>
      <xdr:row>12</xdr:row>
      <xdr:rowOff>140821</xdr:rowOff>
    </xdr:to>
    <xdr:sp macro="" textlink="">
      <xdr:nvSpPr>
        <xdr:cNvPr id="13" name="Line 9"/>
        <xdr:cNvSpPr>
          <a:spLocks noChangeShapeType="1"/>
        </xdr:cNvSpPr>
      </xdr:nvSpPr>
      <xdr:spPr bwMode="auto">
        <a:xfrm flipH="1" flipV="1">
          <a:off x="6903944" y="3029884"/>
          <a:ext cx="731184" cy="95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259229</xdr:colOff>
      <xdr:row>9</xdr:row>
      <xdr:rowOff>242421</xdr:rowOff>
    </xdr:from>
    <xdr:to>
      <xdr:col>14</xdr:col>
      <xdr:colOff>515762</xdr:colOff>
      <xdr:row>15</xdr:row>
      <xdr:rowOff>21825</xdr:rowOff>
    </xdr:to>
    <xdr:sp macro="" textlink="">
      <xdr:nvSpPr>
        <xdr:cNvPr id="10" name="Text Box 8"/>
        <xdr:cNvSpPr txBox="1">
          <a:spLocks noChangeArrowheads="1"/>
        </xdr:cNvSpPr>
      </xdr:nvSpPr>
      <xdr:spPr bwMode="auto">
        <a:xfrm>
          <a:off x="7670053" y="2401421"/>
          <a:ext cx="2139121" cy="12585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en-US" altLang="ja-JP" sz="1100" b="0" i="0" u="none" strike="noStrike" baseline="0">
              <a:solidFill>
                <a:srgbClr val="FF0000"/>
              </a:solidFill>
              <a:latin typeface="HG丸ｺﾞｼｯｸM-PRO"/>
              <a:ea typeface="HG丸ｺﾞｼｯｸM-PRO"/>
            </a:rPr>
            <a:t>Web</a:t>
          </a:r>
          <a:r>
            <a:rPr lang="ja-JP" altLang="en-US" sz="1100" b="0" i="0" u="none" strike="noStrike" baseline="0">
              <a:solidFill>
                <a:srgbClr val="FF0000"/>
              </a:solidFill>
              <a:latin typeface="HG丸ｺﾞｼｯｸM-PRO"/>
              <a:ea typeface="HG丸ｺﾞｼｯｸM-PRO"/>
            </a:rPr>
            <a:t>申込の実装を予定しており、それまでの間はお手数ですが押印のうえ紙申込にてご提出をお願いします。</a:t>
          </a:r>
        </a:p>
      </xdr:txBody>
    </xdr:sp>
    <xdr:clientData/>
  </xdr:twoCellAnchor>
  <xdr:twoCellAnchor>
    <xdr:from>
      <xdr:col>8</xdr:col>
      <xdr:colOff>224117</xdr:colOff>
      <xdr:row>11</xdr:row>
      <xdr:rowOff>112059</xdr:rowOff>
    </xdr:from>
    <xdr:to>
      <xdr:col>8</xdr:col>
      <xdr:colOff>680928</xdr:colOff>
      <xdr:row>13</xdr:row>
      <xdr:rowOff>192327</xdr:rowOff>
    </xdr:to>
    <xdr:sp macro="" textlink="">
      <xdr:nvSpPr>
        <xdr:cNvPr id="15" name="円/楕円 4">
          <a:extLst>
            <a:ext uri="{FF2B5EF4-FFF2-40B4-BE49-F238E27FC236}">
              <a16:creationId xmlns:a16="http://schemas.microsoft.com/office/drawing/2014/main" id="{300B5621-DB31-4E21-A6CE-5CF75AD4DB7B}"/>
            </a:ext>
          </a:extLst>
        </xdr:cNvPr>
        <xdr:cNvSpPr/>
      </xdr:nvSpPr>
      <xdr:spPr>
        <a:xfrm>
          <a:off x="6103470" y="2764118"/>
          <a:ext cx="456811" cy="573327"/>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253999</xdr:colOff>
      <xdr:row>5</xdr:row>
      <xdr:rowOff>104588</xdr:rowOff>
    </xdr:from>
    <xdr:to>
      <xdr:col>18</xdr:col>
      <xdr:colOff>1501587</xdr:colOff>
      <xdr:row>44</xdr:row>
      <xdr:rowOff>119529</xdr:rowOff>
    </xdr:to>
    <xdr:sp macro="" textlink="">
      <xdr:nvSpPr>
        <xdr:cNvPr id="2" name="テキスト ボックス 1"/>
        <xdr:cNvSpPr txBox="1"/>
      </xdr:nvSpPr>
      <xdr:spPr>
        <a:xfrm>
          <a:off x="17137528" y="1546412"/>
          <a:ext cx="5289177" cy="9046882"/>
        </a:xfrm>
        <a:prstGeom prst="rect">
          <a:avLst/>
        </a:prstGeom>
        <a:solidFill>
          <a:schemeClr val="bg1">
            <a:lumMod val="85000"/>
            <a:alpha val="46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工事がない場合は記入不要</a:t>
          </a:r>
        </a:p>
      </xdr:txBody>
    </xdr:sp>
    <xdr:clientData/>
  </xdr:twoCellAnchor>
  <xdr:twoCellAnchor>
    <xdr:from>
      <xdr:col>33</xdr:col>
      <xdr:colOff>224118</xdr:colOff>
      <xdr:row>5</xdr:row>
      <xdr:rowOff>89646</xdr:rowOff>
    </xdr:from>
    <xdr:to>
      <xdr:col>37</xdr:col>
      <xdr:colOff>978647</xdr:colOff>
      <xdr:row>44</xdr:row>
      <xdr:rowOff>141940</xdr:rowOff>
    </xdr:to>
    <xdr:sp macro="" textlink="">
      <xdr:nvSpPr>
        <xdr:cNvPr id="3" name="テキスト ボックス 2"/>
        <xdr:cNvSpPr txBox="1"/>
      </xdr:nvSpPr>
      <xdr:spPr>
        <a:xfrm>
          <a:off x="34708353" y="1531470"/>
          <a:ext cx="3316941" cy="9084235"/>
        </a:xfrm>
        <a:prstGeom prst="rect">
          <a:avLst/>
        </a:prstGeom>
        <a:solidFill>
          <a:schemeClr val="bg1">
            <a:lumMod val="85000"/>
            <a:alpha val="46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工事がない場合は記入不要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95250</xdr:colOff>
      <xdr:row>4</xdr:row>
      <xdr:rowOff>123825</xdr:rowOff>
    </xdr:from>
    <xdr:to>
      <xdr:col>37</xdr:col>
      <xdr:colOff>19050</xdr:colOff>
      <xdr:row>4</xdr:row>
      <xdr:rowOff>200025</xdr:rowOff>
    </xdr:to>
    <xdr:sp macro="" textlink="">
      <xdr:nvSpPr>
        <xdr:cNvPr id="22429" name="Line 2"/>
        <xdr:cNvSpPr>
          <a:spLocks noChangeShapeType="1"/>
        </xdr:cNvSpPr>
      </xdr:nvSpPr>
      <xdr:spPr bwMode="auto">
        <a:xfrm flipH="1">
          <a:off x="5200650" y="876300"/>
          <a:ext cx="838200" cy="762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19050</xdr:colOff>
      <xdr:row>0</xdr:row>
      <xdr:rowOff>85725</xdr:rowOff>
    </xdr:from>
    <xdr:to>
      <xdr:col>47</xdr:col>
      <xdr:colOff>85725</xdr:colOff>
      <xdr:row>6</xdr:row>
      <xdr:rowOff>190500</xdr:rowOff>
    </xdr:to>
    <xdr:sp macro="" textlink="">
      <xdr:nvSpPr>
        <xdr:cNvPr id="3" name="Text Box 3"/>
        <xdr:cNvSpPr txBox="1">
          <a:spLocks noChangeArrowheads="1"/>
        </xdr:cNvSpPr>
      </xdr:nvSpPr>
      <xdr:spPr bwMode="auto">
        <a:xfrm>
          <a:off x="6038850" y="85725"/>
          <a:ext cx="1590675"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HG丸ｺﾞｼｯｸM-PRO"/>
              <a:ea typeface="HG丸ｺﾞｼｯｸM-PRO"/>
            </a:rPr>
            <a:t>現在、東京電力と契約している場合は、「電気ご使用量のお知らせ」に記載のお客さま番号をハイフン抜きでご記載下さい、</a:t>
          </a:r>
        </a:p>
        <a:p>
          <a:pPr algn="l" rtl="0">
            <a:lnSpc>
              <a:spcPts val="1000"/>
            </a:lnSpc>
            <a:defRPr sz="1000"/>
          </a:pPr>
          <a:r>
            <a:rPr lang="ja-JP" altLang="en-US" sz="900" b="0" i="0" u="none" strike="noStrike" baseline="0">
              <a:solidFill>
                <a:srgbClr val="FF0000"/>
              </a:solidFill>
              <a:latin typeface="HG丸ｺﾞｼｯｸM-PRO"/>
              <a:ea typeface="HG丸ｺﾞｼｯｸM-PRO"/>
            </a:rPr>
            <a:t>例：001（23）11111-22222-8-01</a:t>
          </a:r>
        </a:p>
        <a:p>
          <a:pPr algn="l" rtl="0">
            <a:lnSpc>
              <a:spcPts val="1000"/>
            </a:lnSpc>
            <a:defRPr sz="1000"/>
          </a:pPr>
          <a:r>
            <a:rPr lang="ja-JP" altLang="en-US" sz="900" b="0" i="0" u="none" strike="noStrike" baseline="0">
              <a:solidFill>
                <a:srgbClr val="FF0000"/>
              </a:solidFill>
              <a:latin typeface="HG丸ｺﾞｼｯｸM-PRO"/>
              <a:ea typeface="HG丸ｺﾞｼｯｸM-PRO"/>
            </a:rPr>
            <a:t>それ以外の場合は、記載不要です。</a:t>
          </a:r>
        </a:p>
      </xdr:txBody>
    </xdr:sp>
    <xdr:clientData/>
  </xdr:twoCellAnchor>
  <xdr:twoCellAnchor>
    <xdr:from>
      <xdr:col>39</xdr:col>
      <xdr:colOff>66675</xdr:colOff>
      <xdr:row>10</xdr:row>
      <xdr:rowOff>95250</xdr:rowOff>
    </xdr:from>
    <xdr:to>
      <xdr:col>46</xdr:col>
      <xdr:colOff>85725</xdr:colOff>
      <xdr:row>12</xdr:row>
      <xdr:rowOff>66675</xdr:rowOff>
    </xdr:to>
    <xdr:sp macro="" textlink="">
      <xdr:nvSpPr>
        <xdr:cNvPr id="4" name="Text Box 5"/>
        <xdr:cNvSpPr txBox="1">
          <a:spLocks noChangeArrowheads="1"/>
        </xdr:cNvSpPr>
      </xdr:nvSpPr>
      <xdr:spPr bwMode="auto">
        <a:xfrm>
          <a:off x="6391275" y="2238375"/>
          <a:ext cx="108585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36</xdr:col>
      <xdr:colOff>95250</xdr:colOff>
      <xdr:row>10</xdr:row>
      <xdr:rowOff>104775</xdr:rowOff>
    </xdr:from>
    <xdr:to>
      <xdr:col>39</xdr:col>
      <xdr:colOff>66675</xdr:colOff>
      <xdr:row>11</xdr:row>
      <xdr:rowOff>104775</xdr:rowOff>
    </xdr:to>
    <xdr:sp macro="" textlink="">
      <xdr:nvSpPr>
        <xdr:cNvPr id="22432" name="Line 6"/>
        <xdr:cNvSpPr>
          <a:spLocks noChangeShapeType="1"/>
        </xdr:cNvSpPr>
      </xdr:nvSpPr>
      <xdr:spPr bwMode="auto">
        <a:xfrm flipH="1" flipV="1">
          <a:off x="5962650" y="2247900"/>
          <a:ext cx="428625" cy="200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85725</xdr:colOff>
      <xdr:row>17</xdr:row>
      <xdr:rowOff>190500</xdr:rowOff>
    </xdr:from>
    <xdr:to>
      <xdr:col>19</xdr:col>
      <xdr:colOff>85725</xdr:colOff>
      <xdr:row>18</xdr:row>
      <xdr:rowOff>19050</xdr:rowOff>
    </xdr:to>
    <xdr:sp macro="" textlink="">
      <xdr:nvSpPr>
        <xdr:cNvPr id="22433" name="Line 8"/>
        <xdr:cNvSpPr>
          <a:spLocks noChangeShapeType="1"/>
        </xdr:cNvSpPr>
      </xdr:nvSpPr>
      <xdr:spPr bwMode="auto">
        <a:xfrm flipV="1">
          <a:off x="2600325" y="4248150"/>
          <a:ext cx="762000" cy="1428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85725</xdr:colOff>
      <xdr:row>18</xdr:row>
      <xdr:rowOff>57150</xdr:rowOff>
    </xdr:from>
    <xdr:to>
      <xdr:col>19</xdr:col>
      <xdr:colOff>95250</xdr:colOff>
      <xdr:row>18</xdr:row>
      <xdr:rowOff>123825</xdr:rowOff>
    </xdr:to>
    <xdr:sp macro="" textlink="">
      <xdr:nvSpPr>
        <xdr:cNvPr id="22434" name="Line 9"/>
        <xdr:cNvSpPr>
          <a:spLocks noChangeShapeType="1"/>
        </xdr:cNvSpPr>
      </xdr:nvSpPr>
      <xdr:spPr bwMode="auto">
        <a:xfrm>
          <a:off x="2600325" y="4429125"/>
          <a:ext cx="771525" cy="666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57150</xdr:colOff>
      <xdr:row>17</xdr:row>
      <xdr:rowOff>38100</xdr:rowOff>
    </xdr:from>
    <xdr:to>
      <xdr:col>14</xdr:col>
      <xdr:colOff>66675</xdr:colOff>
      <xdr:row>19</xdr:row>
      <xdr:rowOff>85725</xdr:rowOff>
    </xdr:to>
    <xdr:sp macro="" textlink="">
      <xdr:nvSpPr>
        <xdr:cNvPr id="8" name="Text Box 7"/>
        <xdr:cNvSpPr txBox="1">
          <a:spLocks noChangeArrowheads="1"/>
        </xdr:cNvSpPr>
      </xdr:nvSpPr>
      <xdr:spPr bwMode="auto">
        <a:xfrm>
          <a:off x="1847850" y="4095750"/>
          <a:ext cx="733425" cy="676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HG丸ｺﾞｼｯｸM-PRO"/>
              <a:ea typeface="HG丸ｺﾞｼｯｸM-PRO"/>
            </a:rPr>
            <a:t>標準電圧で記載下さい</a:t>
          </a:r>
        </a:p>
      </xdr:txBody>
    </xdr:sp>
    <xdr:clientData/>
  </xdr:twoCellAnchor>
  <xdr:twoCellAnchor>
    <xdr:from>
      <xdr:col>34</xdr:col>
      <xdr:colOff>57150</xdr:colOff>
      <xdr:row>29</xdr:row>
      <xdr:rowOff>28575</xdr:rowOff>
    </xdr:from>
    <xdr:to>
      <xdr:col>47</xdr:col>
      <xdr:colOff>114300</xdr:colOff>
      <xdr:row>30</xdr:row>
      <xdr:rowOff>257175</xdr:rowOff>
    </xdr:to>
    <xdr:sp macro="" textlink="">
      <xdr:nvSpPr>
        <xdr:cNvPr id="9" name="Text Box 10"/>
        <xdr:cNvSpPr txBox="1">
          <a:spLocks noChangeArrowheads="1"/>
        </xdr:cNvSpPr>
      </xdr:nvSpPr>
      <xdr:spPr bwMode="auto">
        <a:xfrm>
          <a:off x="5619750" y="7858125"/>
          <a:ext cx="2038350"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800"/>
            </a:lnSpc>
            <a:defRPr sz="1000"/>
          </a:pPr>
          <a:r>
            <a:rPr lang="ja-JP" altLang="en-US" sz="900" b="0" i="0" u="none" strike="noStrike" baseline="0">
              <a:solidFill>
                <a:srgbClr val="FF0000"/>
              </a:solidFill>
              <a:latin typeface="HG丸ｺﾞｼｯｸM-PRO"/>
              <a:ea typeface="HG丸ｺﾞｼｯｸM-PRO"/>
            </a:rPr>
            <a:t>契約者様が必要とする場合は「要」を選択して下さい。要の場合「その他特記事項」欄に工事希望日等をご記載下さい</a:t>
          </a:r>
        </a:p>
      </xdr:txBody>
    </xdr:sp>
    <xdr:clientData/>
  </xdr:twoCellAnchor>
  <xdr:twoCellAnchor>
    <xdr:from>
      <xdr:col>32</xdr:col>
      <xdr:colOff>66675</xdr:colOff>
      <xdr:row>30</xdr:row>
      <xdr:rowOff>57150</xdr:rowOff>
    </xdr:from>
    <xdr:to>
      <xdr:col>34</xdr:col>
      <xdr:colOff>85725</xdr:colOff>
      <xdr:row>30</xdr:row>
      <xdr:rowOff>85725</xdr:rowOff>
    </xdr:to>
    <xdr:sp macro="" textlink="">
      <xdr:nvSpPr>
        <xdr:cNvPr id="22437" name="Line 11"/>
        <xdr:cNvSpPr>
          <a:spLocks noChangeShapeType="1"/>
        </xdr:cNvSpPr>
      </xdr:nvSpPr>
      <xdr:spPr bwMode="auto">
        <a:xfrm flipH="1">
          <a:off x="5324475" y="8315325"/>
          <a:ext cx="323850" cy="285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xdr:colOff>
      <xdr:row>36</xdr:row>
      <xdr:rowOff>152400</xdr:rowOff>
    </xdr:from>
    <xdr:to>
      <xdr:col>46</xdr:col>
      <xdr:colOff>104775</xdr:colOff>
      <xdr:row>39</xdr:row>
      <xdr:rowOff>152400</xdr:rowOff>
    </xdr:to>
    <xdr:sp macro="" textlink="">
      <xdr:nvSpPr>
        <xdr:cNvPr id="11" name="Text Box 12"/>
        <xdr:cNvSpPr txBox="1">
          <a:spLocks noChangeArrowheads="1"/>
        </xdr:cNvSpPr>
      </xdr:nvSpPr>
      <xdr:spPr bwMode="auto">
        <a:xfrm>
          <a:off x="4124325" y="9829800"/>
          <a:ext cx="337185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上記に記載しきれない内容や、当該需要者の個別要望等ございましたらご記載下さい。例：（工事の場合）工事打合せ者、工事連絡先、工事内容　等</a:t>
          </a:r>
        </a:p>
      </xdr:txBody>
    </xdr:sp>
    <xdr:clientData/>
  </xdr:twoCellAnchor>
  <xdr:twoCellAnchor>
    <xdr:from>
      <xdr:col>22</xdr:col>
      <xdr:colOff>57150</xdr:colOff>
      <xdr:row>36</xdr:row>
      <xdr:rowOff>28575</xdr:rowOff>
    </xdr:from>
    <xdr:to>
      <xdr:col>24</xdr:col>
      <xdr:colOff>104775</xdr:colOff>
      <xdr:row>37</xdr:row>
      <xdr:rowOff>180975</xdr:rowOff>
    </xdr:to>
    <xdr:sp macro="" textlink="">
      <xdr:nvSpPr>
        <xdr:cNvPr id="22439" name="Line 13"/>
        <xdr:cNvSpPr>
          <a:spLocks noChangeShapeType="1"/>
        </xdr:cNvSpPr>
      </xdr:nvSpPr>
      <xdr:spPr bwMode="auto">
        <a:xfrm flipH="1" flipV="1">
          <a:off x="3790950" y="9705975"/>
          <a:ext cx="352425" cy="3810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50013907/AppData/Local/Temp/notesEED028/flow_03&#12288;&#22793;&#26356;&#24460;&#65288;&#25509;&#32154;&#20379;&#32102;&#20860;&#22522;&#26412;&#22865;&#32004;&#30003;&#36796;&#26360;&#65306;&#39640;&#223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351;&#36865;SC/&#25509;&#32154;&#20379;&#32102;&#27096;&#24335;&#12398;&#22793;&#26356;/&#39640;&#22311;/flow_03&#12288;&#22793;&#26356;&#24460;&#65288;&#25509;&#32154;&#20379;&#32102;&#20860;&#22522;&#26412;&#22865;&#32004;&#30003;&#36796;&#26360;&#65306;&#39640;&#2231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013176/Downloads/&#25509;&#32154;&#20379;&#32102;&#20860;&#22522;&#26412;&#22865;&#32004;&#30003;&#36796;&#26360;&#65288;&#39640;&#22311;&#21029;&#32025;&#21547;&#1241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0016170/Downloads/&#39640;&#22311;&#20197;&#19978;&#25509;&#32154;&#20379;&#32102;&#20860;&#22522;&#26412;&#22865;&#32004;&#30003;&#36796;&#26360;&#12362;&#12424;&#12403;&#21029;&#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業種名称"/>
      <sheetName val="接続供給契約申込書"/>
      <sheetName val="別紙(連記式)"/>
      <sheetName val="別紙"/>
      <sheetName val="申込書記入例"/>
      <sheetName val="別紙（供給側）（記入例）"/>
      <sheetName val="申込記入例"/>
      <sheetName val="別紙記入例"/>
      <sheetName val="別紙(個別)-2"/>
      <sheetName val="別紙(個別)-3"/>
      <sheetName val="別紙(個別)-4"/>
      <sheetName val="別紙(個別)-5"/>
      <sheetName val="別紙(個別)-6"/>
      <sheetName val="別紙(個別)-7"/>
      <sheetName val="別紙(個別)-8"/>
      <sheetName val="別紙(個別)-9"/>
      <sheetName val="別紙(個別)-10"/>
      <sheetName val="別紙(個別)-11"/>
      <sheetName val="別紙(個別)-12"/>
      <sheetName val="別紙(個別)-13"/>
      <sheetName val="別紙(個別)-14"/>
      <sheetName val="別紙(個別)-15"/>
      <sheetName val="別紙(個別)-16"/>
      <sheetName val="別紙(個別)-17"/>
      <sheetName val="別紙(個別)-18"/>
      <sheetName val="別紙(個別)-19"/>
      <sheetName val="別紙(個別)-20"/>
      <sheetName val="別紙(個別)-21"/>
      <sheetName val="別紙(個別)-22"/>
      <sheetName val="別紙(個別)-23"/>
      <sheetName val="別紙(個別)-24"/>
      <sheetName val="別紙(個別)-25"/>
      <sheetName val="別紙(個別)-26"/>
      <sheetName val="別紙(個別)-27"/>
      <sheetName val="別紙(個別)-28"/>
      <sheetName val="別紙(個別)-29"/>
      <sheetName val="別紙(個別)-30"/>
    </sheetNames>
    <sheetDataSet>
      <sheetData sheetId="0" refreshError="1"/>
      <sheetData sheetId="1" refreshError="1"/>
      <sheetData sheetId="2">
        <row r="6">
          <cell r="A6">
            <v>1</v>
          </cell>
          <cell r="K6" t="str">
            <v>（選択して下さい）</v>
          </cell>
          <cell r="M6" t="str">
            <v>（選択して下さい）</v>
          </cell>
          <cell r="N6" t="str">
            <v>（選択して下さい）</v>
          </cell>
          <cell r="O6" t="str">
            <v>（選択して下さい）</v>
          </cell>
          <cell r="S6" t="str">
            <v>（選択して下さい）</v>
          </cell>
          <cell r="T6" t="str">
            <v>（選択して下さい）</v>
          </cell>
          <cell r="X6" t="str">
            <v>（選択して下さい）</v>
          </cell>
          <cell r="Y6" t="str">
            <v>（選択して下さい）</v>
          </cell>
          <cell r="AA6" t="str">
            <v>（選択して下さい）</v>
          </cell>
          <cell r="AB6" t="str">
            <v>（選択して下さい）</v>
          </cell>
          <cell r="AD6" t="str">
            <v>（選択して下さい）</v>
          </cell>
          <cell r="AE6" t="str">
            <v>（選択して下さい）</v>
          </cell>
          <cell r="AG6" t="str">
            <v>（選択して下さい）</v>
          </cell>
          <cell r="AH6" t="str">
            <v>（選択して下さい）</v>
          </cell>
          <cell r="AJ6" t="str">
            <v>（選択して下さい）</v>
          </cell>
          <cell r="AK6" t="str">
            <v>（選択して下さい）</v>
          </cell>
          <cell r="AT6" t="str">
            <v>－</v>
          </cell>
          <cell r="AU6" t="str">
            <v>（選択して下さい）</v>
          </cell>
        </row>
        <row r="7">
          <cell r="A7">
            <v>2</v>
          </cell>
          <cell r="K7" t="str">
            <v>（選択して下さい）</v>
          </cell>
          <cell r="M7" t="str">
            <v>（選択して下さい）</v>
          </cell>
          <cell r="AU7" t="str">
            <v>（選択して下さい）</v>
          </cell>
        </row>
        <row r="8">
          <cell r="A8">
            <v>3</v>
          </cell>
          <cell r="K8" t="str">
            <v>（選択して下さい）</v>
          </cell>
          <cell r="M8" t="str">
            <v>（選択して下さい）</v>
          </cell>
          <cell r="AU8" t="str">
            <v>（選択して下さい）</v>
          </cell>
        </row>
        <row r="9">
          <cell r="A9">
            <v>4</v>
          </cell>
          <cell r="K9" t="str">
            <v>（選択して下さい）</v>
          </cell>
          <cell r="M9" t="str">
            <v>（選択して下さい）</v>
          </cell>
          <cell r="AU9" t="str">
            <v>（選択して下さい）</v>
          </cell>
        </row>
        <row r="10">
          <cell r="A10">
            <v>5</v>
          </cell>
          <cell r="K10" t="str">
            <v>（選択して下さい）</v>
          </cell>
          <cell r="M10" t="str">
            <v>（選択して下さい）</v>
          </cell>
          <cell r="AU10" t="str">
            <v>（選択して下さい）</v>
          </cell>
        </row>
        <row r="11">
          <cell r="A11">
            <v>6</v>
          </cell>
          <cell r="K11" t="str">
            <v>（選択して下さい）</v>
          </cell>
          <cell r="M11" t="str">
            <v>（選択して下さい）</v>
          </cell>
          <cell r="AT11" t="str">
            <v>-</v>
          </cell>
          <cell r="AU11" t="str">
            <v>（選択して下さい）</v>
          </cell>
        </row>
        <row r="12">
          <cell r="A12">
            <v>7</v>
          </cell>
          <cell r="K12" t="str">
            <v>（選択して下さい）</v>
          </cell>
          <cell r="M12" t="str">
            <v>（選択して下さい）</v>
          </cell>
          <cell r="AT12" t="str">
            <v>-</v>
          </cell>
          <cell r="AU12" t="str">
            <v>（選択して下さい）</v>
          </cell>
        </row>
        <row r="13">
          <cell r="A13">
            <v>8</v>
          </cell>
          <cell r="K13" t="str">
            <v>（選択して下さい）</v>
          </cell>
          <cell r="M13" t="str">
            <v>（選択して下さい）</v>
          </cell>
          <cell r="AT13" t="str">
            <v>-</v>
          </cell>
          <cell r="AU13" t="str">
            <v>（選択して下さい）</v>
          </cell>
        </row>
        <row r="14">
          <cell r="A14">
            <v>9</v>
          </cell>
          <cell r="K14" t="str">
            <v>（選択して下さい）</v>
          </cell>
          <cell r="M14" t="str">
            <v>（選択して下さい）</v>
          </cell>
          <cell r="AT14" t="str">
            <v>-</v>
          </cell>
          <cell r="AU14" t="str">
            <v>（選択して下さい）</v>
          </cell>
        </row>
        <row r="15">
          <cell r="A15">
            <v>10</v>
          </cell>
          <cell r="K15" t="str">
            <v>（選択して下さい）</v>
          </cell>
          <cell r="M15" t="str">
            <v>（選択して下さい）</v>
          </cell>
          <cell r="AT15" t="str">
            <v>-</v>
          </cell>
          <cell r="AU15" t="str">
            <v>（選択して下さい）</v>
          </cell>
        </row>
        <row r="16">
          <cell r="A16">
            <v>11</v>
          </cell>
          <cell r="K16" t="str">
            <v>（選択して下さい）</v>
          </cell>
          <cell r="M16" t="str">
            <v>（選択して下さい）</v>
          </cell>
          <cell r="AT16" t="str">
            <v>-</v>
          </cell>
          <cell r="AU16" t="str">
            <v>（選択して下さい）</v>
          </cell>
        </row>
        <row r="17">
          <cell r="A17">
            <v>12</v>
          </cell>
          <cell r="K17" t="str">
            <v>（選択して下さい）</v>
          </cell>
          <cell r="M17" t="str">
            <v>（選択して下さい）</v>
          </cell>
          <cell r="AT17" t="str">
            <v>-</v>
          </cell>
          <cell r="AU17" t="str">
            <v>（選択して下さい）</v>
          </cell>
        </row>
        <row r="18">
          <cell r="A18">
            <v>13</v>
          </cell>
          <cell r="K18" t="str">
            <v>（選択して下さい）</v>
          </cell>
          <cell r="M18" t="str">
            <v>（選択して下さい）</v>
          </cell>
          <cell r="AT18" t="str">
            <v>-</v>
          </cell>
          <cell r="AU18" t="str">
            <v>（選択して下さい）</v>
          </cell>
        </row>
        <row r="19">
          <cell r="A19">
            <v>14</v>
          </cell>
          <cell r="K19" t="str">
            <v>（選択して下さい）</v>
          </cell>
          <cell r="M19" t="str">
            <v>（選択して下さい）</v>
          </cell>
          <cell r="AT19" t="str">
            <v>-</v>
          </cell>
          <cell r="AU19" t="str">
            <v>（選択して下さい）</v>
          </cell>
        </row>
        <row r="20">
          <cell r="A20">
            <v>15</v>
          </cell>
          <cell r="K20" t="str">
            <v>（選択して下さい）</v>
          </cell>
          <cell r="M20" t="str">
            <v>（選択して下さい）</v>
          </cell>
          <cell r="AT20" t="str">
            <v>-</v>
          </cell>
          <cell r="AU20" t="str">
            <v>（選択して下さい）</v>
          </cell>
        </row>
        <row r="21">
          <cell r="A21">
            <v>16</v>
          </cell>
          <cell r="K21" t="str">
            <v>（選択して下さい）</v>
          </cell>
          <cell r="M21" t="str">
            <v>（選択して下さい）</v>
          </cell>
          <cell r="AT21" t="str">
            <v>-</v>
          </cell>
          <cell r="AU21" t="str">
            <v>（選択して下さい）</v>
          </cell>
        </row>
        <row r="22">
          <cell r="A22">
            <v>17</v>
          </cell>
          <cell r="K22" t="str">
            <v>（選択して下さい）</v>
          </cell>
          <cell r="M22" t="str">
            <v>（選択して下さい）</v>
          </cell>
          <cell r="AT22" t="str">
            <v>-</v>
          </cell>
          <cell r="AU22" t="str">
            <v>（選択して下さい）</v>
          </cell>
        </row>
        <row r="23">
          <cell r="A23">
            <v>18</v>
          </cell>
          <cell r="K23" t="str">
            <v>（選択して下さい）</v>
          </cell>
          <cell r="M23" t="str">
            <v>（選択して下さい）</v>
          </cell>
          <cell r="AT23" t="str">
            <v>-</v>
          </cell>
          <cell r="AU23" t="str">
            <v>（選択して下さい）</v>
          </cell>
        </row>
        <row r="24">
          <cell r="A24">
            <v>19</v>
          </cell>
          <cell r="K24" t="str">
            <v>（選択して下さい）</v>
          </cell>
          <cell r="M24" t="str">
            <v>（選択して下さい）</v>
          </cell>
          <cell r="AT24" t="str">
            <v>-</v>
          </cell>
          <cell r="AU24" t="str">
            <v>（選択して下さい）</v>
          </cell>
        </row>
        <row r="25">
          <cell r="A25">
            <v>20</v>
          </cell>
          <cell r="K25" t="str">
            <v>（選択して下さい）</v>
          </cell>
          <cell r="M25" t="str">
            <v>（選択して下さい）</v>
          </cell>
          <cell r="AT25" t="str">
            <v>-</v>
          </cell>
          <cell r="AU25" t="str">
            <v>（選択して下さい）</v>
          </cell>
        </row>
        <row r="26">
          <cell r="A26">
            <v>21</v>
          </cell>
          <cell r="K26" t="str">
            <v>（選択して下さい）</v>
          </cell>
          <cell r="M26" t="str">
            <v>（選択して下さい）</v>
          </cell>
          <cell r="AT26" t="str">
            <v>-</v>
          </cell>
          <cell r="AU26" t="str">
            <v>（選択して下さい）</v>
          </cell>
        </row>
        <row r="27">
          <cell r="A27">
            <v>22</v>
          </cell>
          <cell r="K27" t="str">
            <v>（選択して下さい）</v>
          </cell>
          <cell r="M27" t="str">
            <v>（選択して下さい）</v>
          </cell>
          <cell r="AT27" t="str">
            <v>-</v>
          </cell>
          <cell r="AU27" t="str">
            <v>（選択して下さい）</v>
          </cell>
        </row>
        <row r="28">
          <cell r="A28">
            <v>23</v>
          </cell>
          <cell r="K28" t="str">
            <v>（選択して下さい）</v>
          </cell>
          <cell r="M28" t="str">
            <v>（選択して下さい）</v>
          </cell>
          <cell r="AT28" t="str">
            <v>-</v>
          </cell>
          <cell r="AU28" t="str">
            <v>（選択して下さい）</v>
          </cell>
        </row>
        <row r="29">
          <cell r="A29">
            <v>24</v>
          </cell>
          <cell r="K29" t="str">
            <v>（選択して下さい）</v>
          </cell>
          <cell r="M29" t="str">
            <v>（選択して下さい）</v>
          </cell>
          <cell r="AT29" t="str">
            <v>-</v>
          </cell>
          <cell r="AU29" t="str">
            <v>（選択して下さい）</v>
          </cell>
        </row>
        <row r="30">
          <cell r="A30">
            <v>25</v>
          </cell>
          <cell r="K30" t="str">
            <v>（選択して下さい）</v>
          </cell>
          <cell r="M30" t="str">
            <v>（選択して下さい）</v>
          </cell>
          <cell r="AT30" t="str">
            <v>-</v>
          </cell>
          <cell r="AU30" t="str">
            <v>（選択して下さい）</v>
          </cell>
        </row>
        <row r="31">
          <cell r="A31">
            <v>26</v>
          </cell>
          <cell r="K31" t="str">
            <v>（選択して下さい）</v>
          </cell>
          <cell r="M31" t="str">
            <v>（選択して下さい）</v>
          </cell>
          <cell r="AT31" t="str">
            <v>-</v>
          </cell>
          <cell r="AU31" t="str">
            <v>（選択して下さい）</v>
          </cell>
        </row>
        <row r="32">
          <cell r="A32">
            <v>27</v>
          </cell>
          <cell r="K32" t="str">
            <v>（選択して下さい）</v>
          </cell>
          <cell r="M32" t="str">
            <v>（選択して下さい）</v>
          </cell>
          <cell r="AT32" t="str">
            <v>-</v>
          </cell>
          <cell r="AU32" t="str">
            <v>（選択して下さい）</v>
          </cell>
        </row>
        <row r="33">
          <cell r="A33">
            <v>28</v>
          </cell>
          <cell r="K33" t="str">
            <v>（選択して下さい）</v>
          </cell>
          <cell r="M33" t="str">
            <v>（選択して下さい）</v>
          </cell>
          <cell r="AT33" t="str">
            <v>-</v>
          </cell>
          <cell r="AU33" t="str">
            <v>（選択して下さい）</v>
          </cell>
        </row>
        <row r="34">
          <cell r="A34">
            <v>29</v>
          </cell>
          <cell r="K34" t="str">
            <v>（選択して下さい）</v>
          </cell>
          <cell r="M34" t="str">
            <v>（選択して下さい）</v>
          </cell>
          <cell r="AT34" t="str">
            <v>-</v>
          </cell>
          <cell r="AU34" t="str">
            <v>（選択して下さい）</v>
          </cell>
        </row>
        <row r="35">
          <cell r="A35">
            <v>30</v>
          </cell>
          <cell r="K35" t="str">
            <v>（選択して下さい）</v>
          </cell>
          <cell r="M35" t="str">
            <v>（選択して下さい）</v>
          </cell>
          <cell r="AT35" t="str">
            <v>-</v>
          </cell>
          <cell r="AU35" t="str">
            <v>（選択して下さい）</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業種名称"/>
      <sheetName val="接続供給契約申込書"/>
      <sheetName val="別紙(連記式)"/>
      <sheetName val="別紙"/>
      <sheetName val="記入例⇒"/>
      <sheetName val="申込書記入例"/>
      <sheetName val="別紙（供給側）（記入例）"/>
      <sheetName val="申込記入例"/>
      <sheetName val="別紙記入例"/>
      <sheetName val="別紙(個別)-2"/>
      <sheetName val="別紙(個別)-3"/>
      <sheetName val="別紙(個別)-4"/>
      <sheetName val="別紙(個別)-5"/>
      <sheetName val="別紙(個別)-6"/>
      <sheetName val="別紙(個別)-7"/>
      <sheetName val="別紙(個別)-8"/>
      <sheetName val="別紙(個別)-9"/>
      <sheetName val="別紙(個別)-10"/>
      <sheetName val="別紙(個別)-11"/>
      <sheetName val="別紙(個別)-12"/>
      <sheetName val="別紙(個別)-13"/>
      <sheetName val="別紙(個別)-14"/>
      <sheetName val="別紙(個別)-15"/>
      <sheetName val="別紙(個別)-16"/>
      <sheetName val="別紙(個別)-17"/>
      <sheetName val="別紙(個別)-18"/>
      <sheetName val="別紙(個別)-19"/>
      <sheetName val="別紙(個別)-20"/>
      <sheetName val="別紙(個別)-21"/>
      <sheetName val="別紙(個別)-22"/>
      <sheetName val="別紙(個別)-23"/>
      <sheetName val="別紙(個別)-24"/>
      <sheetName val="別紙(個別)-25"/>
      <sheetName val="別紙(個別)-26"/>
      <sheetName val="別紙(個別)-27"/>
      <sheetName val="別紙(個別)-28"/>
      <sheetName val="別紙(個別)-29"/>
      <sheetName val="別紙(個別)-30"/>
    </sheetNames>
    <sheetDataSet>
      <sheetData sheetId="0" refreshError="1"/>
      <sheetData sheetId="1" refreshError="1"/>
      <sheetData sheetId="2">
        <row r="6">
          <cell r="A6">
            <v>1</v>
          </cell>
          <cell r="K6" t="str">
            <v>（選択して下さい）</v>
          </cell>
          <cell r="M6" t="str">
            <v>（選択して下さい）</v>
          </cell>
          <cell r="N6" t="str">
            <v>（選択して下さい）</v>
          </cell>
          <cell r="O6" t="str">
            <v>（選択して下さい）</v>
          </cell>
          <cell r="S6" t="str">
            <v>（選択して下さい）</v>
          </cell>
          <cell r="T6" t="str">
            <v>（選択して下さい）</v>
          </cell>
          <cell r="X6" t="str">
            <v>（選択して下さい）</v>
          </cell>
          <cell r="Y6" t="str">
            <v>（選択して下さい）</v>
          </cell>
          <cell r="AA6" t="str">
            <v>（選択して下さい）</v>
          </cell>
          <cell r="AB6" t="str">
            <v>（選択して下さい）</v>
          </cell>
          <cell r="AD6" t="str">
            <v>（選択して下さい）</v>
          </cell>
          <cell r="AE6" t="str">
            <v>（選択して下さい）</v>
          </cell>
          <cell r="AG6" t="str">
            <v>（選択して下さい）</v>
          </cell>
          <cell r="AH6" t="str">
            <v>（選択して下さい）</v>
          </cell>
          <cell r="AJ6" t="str">
            <v>（選択して下さい）</v>
          </cell>
          <cell r="AK6" t="str">
            <v>（選択して下さい）</v>
          </cell>
          <cell r="AT6" t="str">
            <v>－</v>
          </cell>
          <cell r="AU6" t="str">
            <v>（選択して下さい）</v>
          </cell>
        </row>
        <row r="7">
          <cell r="A7">
            <v>2</v>
          </cell>
          <cell r="K7" t="str">
            <v>（選択して下さい）</v>
          </cell>
          <cell r="M7" t="str">
            <v>（選択して下さい）</v>
          </cell>
          <cell r="AU7" t="str">
            <v>（選択して下さい）</v>
          </cell>
        </row>
        <row r="8">
          <cell r="A8">
            <v>3</v>
          </cell>
          <cell r="K8" t="str">
            <v>（選択して下さい）</v>
          </cell>
          <cell r="M8" t="str">
            <v>（選択して下さい）</v>
          </cell>
          <cell r="AU8" t="str">
            <v>（選択して下さい）</v>
          </cell>
        </row>
        <row r="9">
          <cell r="A9">
            <v>4</v>
          </cell>
          <cell r="K9" t="str">
            <v>（選択して下さい）</v>
          </cell>
          <cell r="M9" t="str">
            <v>（選択して下さい）</v>
          </cell>
          <cell r="AU9" t="str">
            <v>（選択して下さい）</v>
          </cell>
        </row>
        <row r="10">
          <cell r="A10">
            <v>5</v>
          </cell>
          <cell r="K10" t="str">
            <v>（選択して下さい）</v>
          </cell>
          <cell r="M10" t="str">
            <v>（選択して下さい）</v>
          </cell>
          <cell r="AU10" t="str">
            <v>（選択して下さい）</v>
          </cell>
        </row>
        <row r="11">
          <cell r="A11">
            <v>6</v>
          </cell>
          <cell r="K11" t="str">
            <v>（選択して下さい）</v>
          </cell>
          <cell r="M11" t="str">
            <v>（選択して下さい）</v>
          </cell>
          <cell r="AT11" t="str">
            <v>-</v>
          </cell>
          <cell r="AU11" t="str">
            <v>（選択して下さい）</v>
          </cell>
        </row>
        <row r="12">
          <cell r="A12">
            <v>7</v>
          </cell>
          <cell r="K12" t="str">
            <v>（選択して下さい）</v>
          </cell>
          <cell r="M12" t="str">
            <v>（選択して下さい）</v>
          </cell>
          <cell r="AT12" t="str">
            <v>-</v>
          </cell>
          <cell r="AU12" t="str">
            <v>（選択して下さい）</v>
          </cell>
        </row>
        <row r="13">
          <cell r="A13">
            <v>8</v>
          </cell>
          <cell r="K13" t="str">
            <v>（選択して下さい）</v>
          </cell>
          <cell r="M13" t="str">
            <v>（選択して下さい）</v>
          </cell>
          <cell r="AT13" t="str">
            <v>-</v>
          </cell>
          <cell r="AU13" t="str">
            <v>（選択して下さい）</v>
          </cell>
        </row>
        <row r="14">
          <cell r="A14">
            <v>9</v>
          </cell>
          <cell r="K14" t="str">
            <v>（選択して下さい）</v>
          </cell>
          <cell r="M14" t="str">
            <v>（選択して下さい）</v>
          </cell>
          <cell r="AT14" t="str">
            <v>-</v>
          </cell>
          <cell r="AU14" t="str">
            <v>（選択して下さい）</v>
          </cell>
        </row>
        <row r="15">
          <cell r="A15">
            <v>10</v>
          </cell>
          <cell r="K15" t="str">
            <v>（選択して下さい）</v>
          </cell>
          <cell r="M15" t="str">
            <v>（選択して下さい）</v>
          </cell>
          <cell r="AT15" t="str">
            <v>-</v>
          </cell>
          <cell r="AU15" t="str">
            <v>（選択して下さい）</v>
          </cell>
        </row>
        <row r="16">
          <cell r="A16">
            <v>11</v>
          </cell>
          <cell r="K16" t="str">
            <v>（選択して下さい）</v>
          </cell>
          <cell r="M16" t="str">
            <v>（選択して下さい）</v>
          </cell>
          <cell r="AT16" t="str">
            <v>-</v>
          </cell>
          <cell r="AU16" t="str">
            <v>（選択して下さい）</v>
          </cell>
        </row>
        <row r="17">
          <cell r="A17">
            <v>12</v>
          </cell>
          <cell r="K17" t="str">
            <v>（選択して下さい）</v>
          </cell>
          <cell r="M17" t="str">
            <v>（選択して下さい）</v>
          </cell>
          <cell r="AT17" t="str">
            <v>-</v>
          </cell>
          <cell r="AU17" t="str">
            <v>（選択して下さい）</v>
          </cell>
        </row>
        <row r="18">
          <cell r="A18">
            <v>13</v>
          </cell>
          <cell r="K18" t="str">
            <v>（選択して下さい）</v>
          </cell>
          <cell r="M18" t="str">
            <v>（選択して下さい）</v>
          </cell>
          <cell r="AT18" t="str">
            <v>-</v>
          </cell>
          <cell r="AU18" t="str">
            <v>（選択して下さい）</v>
          </cell>
        </row>
        <row r="19">
          <cell r="A19">
            <v>14</v>
          </cell>
          <cell r="K19" t="str">
            <v>（選択して下さい）</v>
          </cell>
          <cell r="M19" t="str">
            <v>（選択して下さい）</v>
          </cell>
          <cell r="AT19" t="str">
            <v>-</v>
          </cell>
          <cell r="AU19" t="str">
            <v>（選択して下さい）</v>
          </cell>
        </row>
        <row r="20">
          <cell r="A20">
            <v>15</v>
          </cell>
          <cell r="K20" t="str">
            <v>（選択して下さい）</v>
          </cell>
          <cell r="M20" t="str">
            <v>（選択して下さい）</v>
          </cell>
          <cell r="AT20" t="str">
            <v>-</v>
          </cell>
          <cell r="AU20" t="str">
            <v>（選択して下さい）</v>
          </cell>
        </row>
        <row r="21">
          <cell r="A21">
            <v>16</v>
          </cell>
          <cell r="K21" t="str">
            <v>（選択して下さい）</v>
          </cell>
          <cell r="M21" t="str">
            <v>（選択して下さい）</v>
          </cell>
          <cell r="AT21" t="str">
            <v>-</v>
          </cell>
          <cell r="AU21" t="str">
            <v>（選択して下さい）</v>
          </cell>
        </row>
        <row r="22">
          <cell r="A22">
            <v>17</v>
          </cell>
          <cell r="K22" t="str">
            <v>（選択して下さい）</v>
          </cell>
          <cell r="M22" t="str">
            <v>（選択して下さい）</v>
          </cell>
          <cell r="AT22" t="str">
            <v>-</v>
          </cell>
          <cell r="AU22" t="str">
            <v>（選択して下さい）</v>
          </cell>
        </row>
        <row r="23">
          <cell r="A23">
            <v>18</v>
          </cell>
          <cell r="K23" t="str">
            <v>（選択して下さい）</v>
          </cell>
          <cell r="M23" t="str">
            <v>（選択して下さい）</v>
          </cell>
          <cell r="AT23" t="str">
            <v>-</v>
          </cell>
          <cell r="AU23" t="str">
            <v>（選択して下さい）</v>
          </cell>
        </row>
        <row r="24">
          <cell r="A24">
            <v>19</v>
          </cell>
          <cell r="K24" t="str">
            <v>（選択して下さい）</v>
          </cell>
          <cell r="M24" t="str">
            <v>（選択して下さい）</v>
          </cell>
          <cell r="AT24" t="str">
            <v>-</v>
          </cell>
          <cell r="AU24" t="str">
            <v>（選択して下さい）</v>
          </cell>
        </row>
        <row r="25">
          <cell r="A25">
            <v>20</v>
          </cell>
          <cell r="K25" t="str">
            <v>（選択して下さい）</v>
          </cell>
          <cell r="M25" t="str">
            <v>（選択して下さい）</v>
          </cell>
          <cell r="AT25" t="str">
            <v>-</v>
          </cell>
          <cell r="AU25" t="str">
            <v>（選択して下さい）</v>
          </cell>
        </row>
        <row r="26">
          <cell r="A26">
            <v>21</v>
          </cell>
          <cell r="K26" t="str">
            <v>（選択して下さい）</v>
          </cell>
          <cell r="M26" t="str">
            <v>（選択して下さい）</v>
          </cell>
          <cell r="AT26" t="str">
            <v>-</v>
          </cell>
          <cell r="AU26" t="str">
            <v>（選択して下さい）</v>
          </cell>
        </row>
        <row r="27">
          <cell r="A27">
            <v>22</v>
          </cell>
          <cell r="K27" t="str">
            <v>（選択して下さい）</v>
          </cell>
          <cell r="M27" t="str">
            <v>（選択して下さい）</v>
          </cell>
          <cell r="AT27" t="str">
            <v>-</v>
          </cell>
          <cell r="AU27" t="str">
            <v>（選択して下さい）</v>
          </cell>
        </row>
        <row r="28">
          <cell r="A28">
            <v>23</v>
          </cell>
          <cell r="K28" t="str">
            <v>（選択して下さい）</v>
          </cell>
          <cell r="M28" t="str">
            <v>（選択して下さい）</v>
          </cell>
          <cell r="AT28" t="str">
            <v>-</v>
          </cell>
          <cell r="AU28" t="str">
            <v>（選択して下さい）</v>
          </cell>
        </row>
        <row r="29">
          <cell r="A29">
            <v>24</v>
          </cell>
          <cell r="K29" t="str">
            <v>（選択して下さい）</v>
          </cell>
          <cell r="M29" t="str">
            <v>（選択して下さい）</v>
          </cell>
          <cell r="AT29" t="str">
            <v>-</v>
          </cell>
          <cell r="AU29" t="str">
            <v>（選択して下さい）</v>
          </cell>
        </row>
        <row r="30">
          <cell r="A30">
            <v>25</v>
          </cell>
          <cell r="K30" t="str">
            <v>（選択して下さい）</v>
          </cell>
          <cell r="M30" t="str">
            <v>（選択して下さい）</v>
          </cell>
          <cell r="AT30" t="str">
            <v>-</v>
          </cell>
          <cell r="AU30" t="str">
            <v>（選択して下さい）</v>
          </cell>
        </row>
        <row r="31">
          <cell r="A31">
            <v>26</v>
          </cell>
          <cell r="K31" t="str">
            <v>（選択して下さい）</v>
          </cell>
          <cell r="M31" t="str">
            <v>（選択して下さい）</v>
          </cell>
          <cell r="AT31" t="str">
            <v>-</v>
          </cell>
          <cell r="AU31" t="str">
            <v>（選択して下さい）</v>
          </cell>
        </row>
        <row r="32">
          <cell r="A32">
            <v>27</v>
          </cell>
          <cell r="K32" t="str">
            <v>（選択して下さい）</v>
          </cell>
          <cell r="M32" t="str">
            <v>（選択して下さい）</v>
          </cell>
          <cell r="AT32" t="str">
            <v>-</v>
          </cell>
          <cell r="AU32" t="str">
            <v>（選択して下さい）</v>
          </cell>
        </row>
        <row r="33">
          <cell r="A33">
            <v>28</v>
          </cell>
          <cell r="K33" t="str">
            <v>（選択して下さい）</v>
          </cell>
          <cell r="M33" t="str">
            <v>（選択して下さい）</v>
          </cell>
          <cell r="AT33" t="str">
            <v>-</v>
          </cell>
          <cell r="AU33" t="str">
            <v>（選択して下さい）</v>
          </cell>
        </row>
        <row r="34">
          <cell r="A34">
            <v>29</v>
          </cell>
          <cell r="K34" t="str">
            <v>（選択して下さい）</v>
          </cell>
          <cell r="M34" t="str">
            <v>（選択して下さい）</v>
          </cell>
          <cell r="AT34" t="str">
            <v>-</v>
          </cell>
          <cell r="AU34" t="str">
            <v>（選択して下さい）</v>
          </cell>
        </row>
        <row r="35">
          <cell r="A35">
            <v>30</v>
          </cell>
          <cell r="K35" t="str">
            <v>（選択して下さい）</v>
          </cell>
          <cell r="M35" t="str">
            <v>（選択して下さい）</v>
          </cell>
          <cell r="AT35" t="str">
            <v>-</v>
          </cell>
          <cell r="AU35" t="str">
            <v>（選択して下さい）</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業種名称"/>
      <sheetName val="接続供給契約申込書"/>
      <sheetName val="申込記入例"/>
      <sheetName val="別紙(連記式)"/>
      <sheetName val="別紙"/>
      <sheetName val="別紙記入例"/>
      <sheetName val="別紙(個別)-2"/>
      <sheetName val="別紙(個別)-3"/>
      <sheetName val="別紙(個別)-4"/>
      <sheetName val="別紙(個別)-5"/>
      <sheetName val="別紙(個別)-6"/>
      <sheetName val="別紙(個別)-7"/>
      <sheetName val="別紙(個別)-8"/>
      <sheetName val="別紙(個別)-9"/>
      <sheetName val="別紙(個別)-10"/>
      <sheetName val="別紙(個別)-11"/>
      <sheetName val="別紙(個別)-12"/>
      <sheetName val="別紙(個別)-13"/>
      <sheetName val="別紙(個別)-14"/>
      <sheetName val="別紙(個別)-15"/>
      <sheetName val="別紙(個別)-16"/>
      <sheetName val="別紙(個別)-17"/>
      <sheetName val="別紙(個別)-18"/>
      <sheetName val="別紙(個別)-19"/>
      <sheetName val="別紙(個別)-20"/>
      <sheetName val="別紙(個別)-21"/>
      <sheetName val="別紙(個別)-22"/>
      <sheetName val="別紙(個別)-23"/>
      <sheetName val="別紙(個別)-24"/>
      <sheetName val="別紙(個別)-25"/>
      <sheetName val="別紙(個別)-26"/>
      <sheetName val="別紙(個別)-27"/>
      <sheetName val="別紙(個別)-28"/>
      <sheetName val="別紙(個別)-29"/>
      <sheetName val="別紙(個別)-30"/>
    </sheetNames>
    <sheetDataSet>
      <sheetData sheetId="0"/>
      <sheetData sheetId="1"/>
      <sheetData sheetId="2"/>
      <sheetData sheetId="3">
        <row r="6">
          <cell r="A6">
            <v>1</v>
          </cell>
          <cell r="K6" t="str">
            <v>（選択して下さい）</v>
          </cell>
          <cell r="M6" t="str">
            <v>（選択して下さい）</v>
          </cell>
          <cell r="AU6" t="str">
            <v>（選択して下さい）</v>
          </cell>
        </row>
        <row r="7">
          <cell r="A7">
            <v>2</v>
          </cell>
          <cell r="K7" t="str">
            <v>（選択して下さい）</v>
          </cell>
          <cell r="M7" t="str">
            <v>（選択して下さい）</v>
          </cell>
          <cell r="AU7" t="str">
            <v>（選択して下さい）</v>
          </cell>
        </row>
        <row r="8">
          <cell r="A8">
            <v>3</v>
          </cell>
          <cell r="K8" t="str">
            <v>（選択して下さい）</v>
          </cell>
          <cell r="M8" t="str">
            <v>（選択して下さい）</v>
          </cell>
          <cell r="AU8" t="str">
            <v>（選択して下さい）</v>
          </cell>
        </row>
        <row r="9">
          <cell r="A9">
            <v>4</v>
          </cell>
          <cell r="K9" t="str">
            <v>（選択して下さい）</v>
          </cell>
          <cell r="M9" t="str">
            <v>（選択して下さい）</v>
          </cell>
          <cell r="AU9" t="str">
            <v>（選択して下さい）</v>
          </cell>
        </row>
        <row r="10">
          <cell r="A10">
            <v>5</v>
          </cell>
          <cell r="K10" t="str">
            <v>（選択して下さい）</v>
          </cell>
          <cell r="M10" t="str">
            <v>（選択して下さい）</v>
          </cell>
          <cell r="AU10" t="str">
            <v>（選択して下さい）</v>
          </cell>
        </row>
        <row r="11">
          <cell r="A11">
            <v>6</v>
          </cell>
          <cell r="K11" t="str">
            <v>（選択して下さい）</v>
          </cell>
          <cell r="M11" t="str">
            <v>（選択して下さい）</v>
          </cell>
          <cell r="AT11" t="str">
            <v>-</v>
          </cell>
          <cell r="AU11" t="str">
            <v>（選択して下さい）</v>
          </cell>
        </row>
        <row r="12">
          <cell r="A12">
            <v>7</v>
          </cell>
          <cell r="K12" t="str">
            <v>（選択して下さい）</v>
          </cell>
          <cell r="M12" t="str">
            <v>（選択して下さい）</v>
          </cell>
          <cell r="AT12" t="str">
            <v>-</v>
          </cell>
          <cell r="AU12" t="str">
            <v>（選択して下さい）</v>
          </cell>
        </row>
        <row r="13">
          <cell r="A13">
            <v>8</v>
          </cell>
          <cell r="K13" t="str">
            <v>（選択して下さい）</v>
          </cell>
          <cell r="M13" t="str">
            <v>（選択して下さい）</v>
          </cell>
          <cell r="AT13" t="str">
            <v>-</v>
          </cell>
          <cell r="AU13" t="str">
            <v>（選択して下さい）</v>
          </cell>
        </row>
        <row r="14">
          <cell r="A14">
            <v>9</v>
          </cell>
          <cell r="K14" t="str">
            <v>（選択して下さい）</v>
          </cell>
          <cell r="M14" t="str">
            <v>（選択して下さい）</v>
          </cell>
          <cell r="AT14" t="str">
            <v>-</v>
          </cell>
          <cell r="AU14" t="str">
            <v>（選択して下さい）</v>
          </cell>
        </row>
        <row r="15">
          <cell r="A15">
            <v>10</v>
          </cell>
          <cell r="K15" t="str">
            <v>（選択して下さい）</v>
          </cell>
          <cell r="M15" t="str">
            <v>（選択して下さい）</v>
          </cell>
          <cell r="AT15" t="str">
            <v>-</v>
          </cell>
          <cell r="AU15" t="str">
            <v>（選択して下さい）</v>
          </cell>
        </row>
        <row r="16">
          <cell r="A16">
            <v>11</v>
          </cell>
          <cell r="K16" t="str">
            <v>（選択して下さい）</v>
          </cell>
          <cell r="M16" t="str">
            <v>（選択して下さい）</v>
          </cell>
          <cell r="AT16" t="str">
            <v>-</v>
          </cell>
          <cell r="AU16" t="str">
            <v>（選択して下さい）</v>
          </cell>
        </row>
        <row r="17">
          <cell r="A17">
            <v>12</v>
          </cell>
          <cell r="K17" t="str">
            <v>（選択して下さい）</v>
          </cell>
          <cell r="M17" t="str">
            <v>（選択して下さい）</v>
          </cell>
          <cell r="AT17" t="str">
            <v>-</v>
          </cell>
          <cell r="AU17" t="str">
            <v>（選択して下さい）</v>
          </cell>
        </row>
        <row r="18">
          <cell r="A18">
            <v>13</v>
          </cell>
          <cell r="K18" t="str">
            <v>（選択して下さい）</v>
          </cell>
          <cell r="M18" t="str">
            <v>（選択して下さい）</v>
          </cell>
          <cell r="AT18" t="str">
            <v>-</v>
          </cell>
          <cell r="AU18" t="str">
            <v>（選択して下さい）</v>
          </cell>
        </row>
        <row r="19">
          <cell r="A19">
            <v>14</v>
          </cell>
          <cell r="K19" t="str">
            <v>（選択して下さい）</v>
          </cell>
          <cell r="M19" t="str">
            <v>（選択して下さい）</v>
          </cell>
          <cell r="AT19" t="str">
            <v>-</v>
          </cell>
          <cell r="AU19" t="str">
            <v>（選択して下さい）</v>
          </cell>
        </row>
        <row r="20">
          <cell r="A20">
            <v>15</v>
          </cell>
          <cell r="K20" t="str">
            <v>（選択して下さい）</v>
          </cell>
          <cell r="M20" t="str">
            <v>（選択して下さい）</v>
          </cell>
          <cell r="AT20" t="str">
            <v>-</v>
          </cell>
          <cell r="AU20" t="str">
            <v>（選択して下さい）</v>
          </cell>
        </row>
        <row r="21">
          <cell r="A21">
            <v>16</v>
          </cell>
          <cell r="K21" t="str">
            <v>（選択して下さい）</v>
          </cell>
          <cell r="M21" t="str">
            <v>（選択して下さい）</v>
          </cell>
          <cell r="AT21" t="str">
            <v>-</v>
          </cell>
          <cell r="AU21" t="str">
            <v>（選択して下さい）</v>
          </cell>
        </row>
        <row r="22">
          <cell r="A22">
            <v>17</v>
          </cell>
          <cell r="K22" t="str">
            <v>（選択して下さい）</v>
          </cell>
          <cell r="M22" t="str">
            <v>（選択して下さい）</v>
          </cell>
          <cell r="AT22" t="str">
            <v>-</v>
          </cell>
          <cell r="AU22" t="str">
            <v>（選択して下さい）</v>
          </cell>
        </row>
        <row r="23">
          <cell r="A23">
            <v>18</v>
          </cell>
          <cell r="K23" t="str">
            <v>（選択して下さい）</v>
          </cell>
          <cell r="M23" t="str">
            <v>（選択して下さい）</v>
          </cell>
          <cell r="AT23" t="str">
            <v>-</v>
          </cell>
          <cell r="AU23" t="str">
            <v>（選択して下さい）</v>
          </cell>
        </row>
        <row r="24">
          <cell r="A24">
            <v>19</v>
          </cell>
          <cell r="K24" t="str">
            <v>（選択して下さい）</v>
          </cell>
          <cell r="M24" t="str">
            <v>（選択して下さい）</v>
          </cell>
          <cell r="AT24" t="str">
            <v>-</v>
          </cell>
          <cell r="AU24" t="str">
            <v>（選択して下さい）</v>
          </cell>
        </row>
        <row r="25">
          <cell r="A25">
            <v>20</v>
          </cell>
          <cell r="K25" t="str">
            <v>（選択して下さい）</v>
          </cell>
          <cell r="M25" t="str">
            <v>（選択して下さい）</v>
          </cell>
          <cell r="AT25" t="str">
            <v>-</v>
          </cell>
          <cell r="AU25" t="str">
            <v>（選択して下さい）</v>
          </cell>
        </row>
        <row r="26">
          <cell r="A26">
            <v>21</v>
          </cell>
          <cell r="K26" t="str">
            <v>（選択して下さい）</v>
          </cell>
          <cell r="M26" t="str">
            <v>（選択して下さい）</v>
          </cell>
          <cell r="AT26" t="str">
            <v>-</v>
          </cell>
          <cell r="AU26" t="str">
            <v>（選択して下さい）</v>
          </cell>
        </row>
        <row r="27">
          <cell r="A27">
            <v>22</v>
          </cell>
          <cell r="K27" t="str">
            <v>（選択して下さい）</v>
          </cell>
          <cell r="M27" t="str">
            <v>（選択して下さい）</v>
          </cell>
          <cell r="AT27" t="str">
            <v>-</v>
          </cell>
          <cell r="AU27" t="str">
            <v>（選択して下さい）</v>
          </cell>
        </row>
        <row r="28">
          <cell r="A28">
            <v>23</v>
          </cell>
          <cell r="K28" t="str">
            <v>（選択して下さい）</v>
          </cell>
          <cell r="M28" t="str">
            <v>（選択して下さい）</v>
          </cell>
          <cell r="AT28" t="str">
            <v>-</v>
          </cell>
          <cell r="AU28" t="str">
            <v>（選択して下さい）</v>
          </cell>
        </row>
        <row r="29">
          <cell r="A29">
            <v>24</v>
          </cell>
          <cell r="K29" t="str">
            <v>（選択して下さい）</v>
          </cell>
          <cell r="M29" t="str">
            <v>（選択して下さい）</v>
          </cell>
          <cell r="AT29" t="str">
            <v>-</v>
          </cell>
          <cell r="AU29" t="str">
            <v>（選択して下さい）</v>
          </cell>
        </row>
        <row r="30">
          <cell r="A30">
            <v>25</v>
          </cell>
          <cell r="K30" t="str">
            <v>（選択して下さい）</v>
          </cell>
          <cell r="M30" t="str">
            <v>（選択して下さい）</v>
          </cell>
          <cell r="AT30" t="str">
            <v>-</v>
          </cell>
          <cell r="AU30" t="str">
            <v>（選択して下さい）</v>
          </cell>
        </row>
        <row r="31">
          <cell r="A31">
            <v>26</v>
          </cell>
          <cell r="K31" t="str">
            <v>（選択して下さい）</v>
          </cell>
          <cell r="M31" t="str">
            <v>（選択して下さい）</v>
          </cell>
          <cell r="AT31" t="str">
            <v>-</v>
          </cell>
          <cell r="AU31" t="str">
            <v>（選択して下さい）</v>
          </cell>
        </row>
        <row r="32">
          <cell r="A32">
            <v>27</v>
          </cell>
          <cell r="K32" t="str">
            <v>（選択して下さい）</v>
          </cell>
          <cell r="M32" t="str">
            <v>（選択して下さい）</v>
          </cell>
          <cell r="AT32" t="str">
            <v>-</v>
          </cell>
          <cell r="AU32" t="str">
            <v>（選択して下さい）</v>
          </cell>
        </row>
        <row r="33">
          <cell r="A33">
            <v>28</v>
          </cell>
          <cell r="K33" t="str">
            <v>（選択して下さい）</v>
          </cell>
          <cell r="M33" t="str">
            <v>（選択して下さい）</v>
          </cell>
          <cell r="AT33" t="str">
            <v>-</v>
          </cell>
          <cell r="AU33" t="str">
            <v>（選択して下さい）</v>
          </cell>
        </row>
        <row r="34">
          <cell r="A34">
            <v>29</v>
          </cell>
          <cell r="K34" t="str">
            <v>（選択して下さい）</v>
          </cell>
          <cell r="M34" t="str">
            <v>（選択して下さい）</v>
          </cell>
          <cell r="AT34" t="str">
            <v>-</v>
          </cell>
          <cell r="AU34" t="str">
            <v>（選択して下さい）</v>
          </cell>
        </row>
        <row r="35">
          <cell r="A35">
            <v>30</v>
          </cell>
          <cell r="K35" t="str">
            <v>（選択して下さい）</v>
          </cell>
          <cell r="M35" t="str">
            <v>（選択して下さい）</v>
          </cell>
          <cell r="AT35" t="str">
            <v>-</v>
          </cell>
          <cell r="AU35" t="str">
            <v>（選択して下さい）</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参考）業種名称"/>
      <sheetName val="（参考）ご利用いただけない文字"/>
      <sheetName val="申込記入例"/>
      <sheetName val="別紙記入例"/>
      <sheetName val="別紙(連記式)記入例"/>
      <sheetName val="接続供給兼基本契約申込書"/>
      <sheetName val="別紙(連記式)(計画・実需Ｌ側)"/>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sheetData sheetId="7"/>
      <sheetData sheetId="8">
        <row r="6">
          <cell r="A6">
            <v>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39"/>
  <sheetViews>
    <sheetView zoomScale="85" zoomScaleNormal="85" workbookViewId="0">
      <selection activeCell="O33" sqref="O33"/>
    </sheetView>
  </sheetViews>
  <sheetFormatPr defaultColWidth="9" defaultRowHeight="13.5"/>
  <cols>
    <col min="1" max="1" width="1.625" style="14" customWidth="1"/>
    <col min="2" max="3" width="11.75" style="14" customWidth="1"/>
    <col min="4" max="4" width="12" style="14" customWidth="1"/>
    <col min="5" max="8" width="11.75" style="14" customWidth="1"/>
    <col min="9" max="9" width="12" style="14" customWidth="1"/>
    <col min="10" max="10" width="1" style="14" customWidth="1"/>
    <col min="11" max="16384" width="9" style="14"/>
  </cols>
  <sheetData>
    <row r="1" spans="2:9" ht="3.75" customHeight="1"/>
    <row r="2" spans="2:9">
      <c r="I2" s="2"/>
    </row>
    <row r="3" spans="2:9">
      <c r="I3" s="2"/>
    </row>
    <row r="4" spans="2:9" ht="20.25" customHeight="1">
      <c r="I4" s="2" t="s">
        <v>82</v>
      </c>
    </row>
    <row r="5" spans="2:9">
      <c r="B5" s="95" t="s">
        <v>83</v>
      </c>
      <c r="C5" s="95"/>
      <c r="D5" s="15" t="s">
        <v>49</v>
      </c>
    </row>
    <row r="6" spans="2:9" ht="33" customHeight="1">
      <c r="C6" s="96" t="s">
        <v>50</v>
      </c>
      <c r="D6" s="96"/>
      <c r="E6" s="96"/>
      <c r="F6" s="96"/>
      <c r="G6" s="96"/>
      <c r="H6" s="96"/>
    </row>
    <row r="7" spans="2:9" ht="12" customHeight="1"/>
    <row r="8" spans="2:9" ht="55.5" customHeight="1">
      <c r="B8" s="97" t="s">
        <v>51</v>
      </c>
      <c r="C8" s="97"/>
      <c r="D8" s="97"/>
      <c r="E8" s="97"/>
      <c r="F8" s="97"/>
      <c r="G8" s="97"/>
      <c r="H8" s="97"/>
      <c r="I8" s="97"/>
    </row>
    <row r="9" spans="2:9" ht="7.5" customHeight="1"/>
    <row r="10" spans="2:9" ht="19.5" customHeight="1">
      <c r="B10" s="14" t="s">
        <v>52</v>
      </c>
    </row>
    <row r="11" spans="2:9" ht="19.5" customHeight="1">
      <c r="B11" s="98" t="s">
        <v>53</v>
      </c>
      <c r="C11" s="99"/>
      <c r="D11" s="16" t="s">
        <v>54</v>
      </c>
      <c r="E11" s="102" t="s">
        <v>84</v>
      </c>
      <c r="F11" s="102"/>
      <c r="G11" s="102"/>
      <c r="H11" s="102"/>
      <c r="I11" s="103"/>
    </row>
    <row r="12" spans="2:9" ht="19.5" customHeight="1">
      <c r="B12" s="100"/>
      <c r="C12" s="101"/>
      <c r="D12" s="17" t="s">
        <v>55</v>
      </c>
      <c r="E12" s="104" t="s">
        <v>85</v>
      </c>
      <c r="F12" s="104"/>
      <c r="G12" s="104"/>
      <c r="H12" s="104"/>
      <c r="I12" s="105"/>
    </row>
    <row r="13" spans="2:9" ht="19.5" customHeight="1">
      <c r="B13" s="100"/>
      <c r="C13" s="101"/>
      <c r="D13" s="17" t="s">
        <v>56</v>
      </c>
      <c r="E13" s="104" t="s">
        <v>86</v>
      </c>
      <c r="F13" s="104"/>
      <c r="G13" s="104"/>
      <c r="H13" s="104"/>
      <c r="I13" s="105"/>
    </row>
    <row r="14" spans="2:9" ht="19.5" customHeight="1">
      <c r="B14" s="100"/>
      <c r="C14" s="101"/>
      <c r="D14" s="17" t="s">
        <v>57</v>
      </c>
      <c r="E14" s="106" t="s">
        <v>87</v>
      </c>
      <c r="F14" s="106"/>
      <c r="G14" s="106"/>
      <c r="H14" s="106"/>
      <c r="I14" s="107"/>
    </row>
    <row r="15" spans="2:9" ht="19.5" customHeight="1">
      <c r="B15" s="100"/>
      <c r="C15" s="101"/>
      <c r="D15" s="17"/>
      <c r="E15" s="108"/>
      <c r="F15" s="108"/>
      <c r="G15" s="108"/>
      <c r="H15" s="108"/>
      <c r="I15" s="109"/>
    </row>
    <row r="16" spans="2:9" ht="19.5" customHeight="1">
      <c r="B16" s="110" t="s">
        <v>58</v>
      </c>
      <c r="C16" s="111"/>
      <c r="D16" s="16" t="s">
        <v>59</v>
      </c>
      <c r="E16" s="102" t="s">
        <v>17</v>
      </c>
      <c r="F16" s="102"/>
      <c r="G16" s="102"/>
      <c r="H16" s="102"/>
      <c r="I16" s="103"/>
    </row>
    <row r="17" spans="2:9" ht="19.5" customHeight="1">
      <c r="B17" s="100"/>
      <c r="C17" s="112"/>
      <c r="D17" s="17" t="s">
        <v>60</v>
      </c>
      <c r="E17" s="104" t="s">
        <v>88</v>
      </c>
      <c r="F17" s="104"/>
      <c r="G17" s="104"/>
      <c r="H17" s="104"/>
      <c r="I17" s="105"/>
    </row>
    <row r="18" spans="2:9" ht="19.5" customHeight="1">
      <c r="B18" s="100"/>
      <c r="C18" s="112"/>
      <c r="D18" s="17" t="s">
        <v>57</v>
      </c>
      <c r="E18" s="106" t="s">
        <v>89</v>
      </c>
      <c r="F18" s="106"/>
      <c r="G18" s="106"/>
      <c r="H18" s="106"/>
      <c r="I18" s="107"/>
    </row>
    <row r="19" spans="2:9" ht="19.5" customHeight="1">
      <c r="B19" s="100"/>
      <c r="C19" s="112"/>
      <c r="D19" s="17"/>
      <c r="E19" s="106"/>
      <c r="F19" s="106"/>
      <c r="G19" s="106"/>
      <c r="H19" s="106"/>
      <c r="I19" s="107"/>
    </row>
    <row r="20" spans="2:9" ht="19.5" customHeight="1">
      <c r="B20" s="100"/>
      <c r="C20" s="112"/>
      <c r="D20" s="17" t="s">
        <v>61</v>
      </c>
      <c r="E20" s="104" t="s">
        <v>90</v>
      </c>
      <c r="F20" s="104"/>
      <c r="G20" s="104"/>
      <c r="H20" s="104"/>
      <c r="I20" s="105"/>
    </row>
    <row r="21" spans="2:9" ht="19.5" customHeight="1">
      <c r="B21" s="113"/>
      <c r="C21" s="114"/>
      <c r="D21" s="18" t="s">
        <v>62</v>
      </c>
      <c r="E21" s="115" t="s">
        <v>91</v>
      </c>
      <c r="F21" s="115"/>
      <c r="G21" s="115"/>
      <c r="H21" s="115"/>
      <c r="I21" s="116"/>
    </row>
    <row r="22" spans="2:9" ht="6.75" customHeight="1"/>
    <row r="23" spans="2:9" ht="19.5" customHeight="1">
      <c r="B23" s="14" t="s">
        <v>63</v>
      </c>
    </row>
    <row r="24" spans="2:9" ht="26.25" customHeight="1">
      <c r="B24" s="128" t="s">
        <v>64</v>
      </c>
      <c r="C24" s="129"/>
      <c r="D24" s="117" t="s">
        <v>65</v>
      </c>
      <c r="E24" s="118"/>
      <c r="F24" s="118"/>
      <c r="G24" s="118"/>
      <c r="H24" s="118"/>
      <c r="I24" s="119"/>
    </row>
    <row r="25" spans="2:9" ht="30" customHeight="1">
      <c r="B25" s="120" t="s">
        <v>66</v>
      </c>
      <c r="C25" s="121"/>
      <c r="D25" s="117" t="s">
        <v>81</v>
      </c>
      <c r="E25" s="118"/>
      <c r="F25" s="118"/>
      <c r="G25" s="118"/>
      <c r="H25" s="118"/>
      <c r="I25" s="119"/>
    </row>
    <row r="26" spans="2:9" ht="35.25" customHeight="1">
      <c r="B26" s="125" t="s">
        <v>67</v>
      </c>
      <c r="C26" s="126"/>
      <c r="D26" s="127" t="s">
        <v>92</v>
      </c>
      <c r="E26" s="127"/>
      <c r="F26" s="127"/>
      <c r="G26" s="127"/>
      <c r="H26" s="127"/>
      <c r="I26" s="127"/>
    </row>
    <row r="27" spans="2:9" ht="31.5" customHeight="1">
      <c r="B27" s="122" t="s">
        <v>68</v>
      </c>
      <c r="C27" s="123"/>
      <c r="D27" s="124" t="s">
        <v>92</v>
      </c>
      <c r="E27" s="124"/>
      <c r="F27" s="124"/>
      <c r="G27" s="124"/>
      <c r="H27" s="124"/>
      <c r="I27" s="124"/>
    </row>
    <row r="28" spans="2:9" ht="24" customHeight="1">
      <c r="B28" s="133" t="s">
        <v>69</v>
      </c>
      <c r="C28" s="133"/>
      <c r="D28" s="133"/>
      <c r="E28" s="133"/>
      <c r="F28" s="133"/>
      <c r="G28" s="133"/>
      <c r="H28" s="133"/>
      <c r="I28" s="133"/>
    </row>
    <row r="29" spans="2:9" ht="24.75" customHeight="1">
      <c r="B29" s="134" t="s">
        <v>109</v>
      </c>
      <c r="C29" s="134"/>
      <c r="D29" s="134" t="s">
        <v>70</v>
      </c>
      <c r="E29" s="134"/>
      <c r="F29" s="134"/>
      <c r="G29" s="134"/>
      <c r="H29" s="134"/>
      <c r="I29" s="134"/>
    </row>
    <row r="30" spans="2:9" ht="20.25" customHeight="1">
      <c r="B30" s="135"/>
      <c r="C30" s="135"/>
      <c r="D30" s="135" t="s">
        <v>71</v>
      </c>
      <c r="E30" s="135"/>
      <c r="F30" s="135"/>
      <c r="G30" s="135" t="s">
        <v>72</v>
      </c>
      <c r="H30" s="135"/>
      <c r="I30" s="135"/>
    </row>
    <row r="31" spans="2:9" ht="30" customHeight="1">
      <c r="B31" s="130" t="s">
        <v>73</v>
      </c>
      <c r="C31" s="130"/>
      <c r="D31" s="131">
        <v>1</v>
      </c>
      <c r="E31" s="132"/>
      <c r="F31" s="20" t="s">
        <v>74</v>
      </c>
      <c r="G31" s="131">
        <v>1</v>
      </c>
      <c r="H31" s="132"/>
      <c r="I31" s="20" t="s">
        <v>74</v>
      </c>
    </row>
    <row r="32" spans="2:9" ht="30" customHeight="1">
      <c r="B32" s="136" t="s">
        <v>75</v>
      </c>
      <c r="C32" s="137"/>
      <c r="D32" s="138"/>
      <c r="E32" s="139"/>
      <c r="F32" s="21" t="s">
        <v>74</v>
      </c>
      <c r="G32" s="138"/>
      <c r="H32" s="139"/>
      <c r="I32" s="21" t="s">
        <v>74</v>
      </c>
    </row>
    <row r="33" spans="2:9" ht="30" customHeight="1">
      <c r="B33" s="140" t="s">
        <v>76</v>
      </c>
      <c r="C33" s="141"/>
      <c r="D33" s="142"/>
      <c r="E33" s="143"/>
      <c r="F33" s="22" t="s">
        <v>74</v>
      </c>
      <c r="G33" s="144"/>
      <c r="H33" s="143"/>
      <c r="I33" s="22" t="s">
        <v>74</v>
      </c>
    </row>
    <row r="34" spans="2:9" ht="30" customHeight="1">
      <c r="B34" s="145" t="s">
        <v>77</v>
      </c>
      <c r="C34" s="146"/>
      <c r="D34" s="147"/>
      <c r="E34" s="148"/>
      <c r="F34" s="23" t="s">
        <v>74</v>
      </c>
      <c r="G34" s="147"/>
      <c r="H34" s="148"/>
      <c r="I34" s="23" t="s">
        <v>74</v>
      </c>
    </row>
    <row r="35" spans="2:9" ht="30" customHeight="1">
      <c r="B35" s="120" t="s">
        <v>93</v>
      </c>
      <c r="C35" s="121"/>
      <c r="D35" s="150"/>
      <c r="E35" s="151"/>
      <c r="F35" s="19" t="s">
        <v>74</v>
      </c>
      <c r="G35" s="152">
        <v>1</v>
      </c>
      <c r="H35" s="153"/>
      <c r="I35" s="19" t="s">
        <v>74</v>
      </c>
    </row>
    <row r="36" spans="2:9" ht="23.25" customHeight="1">
      <c r="B36" s="135" t="s">
        <v>79</v>
      </c>
      <c r="C36" s="154"/>
      <c r="D36" s="154"/>
      <c r="E36" s="154"/>
      <c r="F36" s="154"/>
      <c r="G36" s="154"/>
      <c r="H36" s="154"/>
      <c r="I36" s="154"/>
    </row>
    <row r="37" spans="2:9" ht="23.25" customHeight="1">
      <c r="B37" s="135"/>
      <c r="C37" s="147"/>
      <c r="D37" s="148"/>
      <c r="E37" s="148"/>
      <c r="F37" s="148"/>
      <c r="G37" s="148"/>
      <c r="H37" s="148"/>
      <c r="I37" s="155"/>
    </row>
    <row r="38" spans="2:9">
      <c r="C38" s="149" t="s">
        <v>80</v>
      </c>
      <c r="D38" s="149"/>
      <c r="E38" s="149"/>
      <c r="F38" s="149"/>
      <c r="G38" s="149"/>
      <c r="H38" s="149"/>
    </row>
    <row r="39" spans="2:9" ht="9.75" customHeight="1"/>
  </sheetData>
  <mergeCells count="48">
    <mergeCell ref="B34:C34"/>
    <mergeCell ref="D34:E34"/>
    <mergeCell ref="G34:H34"/>
    <mergeCell ref="C38:H38"/>
    <mergeCell ref="B35:C35"/>
    <mergeCell ref="D35:E35"/>
    <mergeCell ref="G35:H35"/>
    <mergeCell ref="B36:B37"/>
    <mergeCell ref="C36:I36"/>
    <mergeCell ref="C37:I37"/>
    <mergeCell ref="B32:C32"/>
    <mergeCell ref="D32:E32"/>
    <mergeCell ref="G32:H32"/>
    <mergeCell ref="B33:C33"/>
    <mergeCell ref="D33:E33"/>
    <mergeCell ref="G33:H33"/>
    <mergeCell ref="B31:C31"/>
    <mergeCell ref="D31:E31"/>
    <mergeCell ref="G31:H31"/>
    <mergeCell ref="B28:I28"/>
    <mergeCell ref="B29:C30"/>
    <mergeCell ref="D29:I29"/>
    <mergeCell ref="D30:F30"/>
    <mergeCell ref="G30:I30"/>
    <mergeCell ref="D24:I24"/>
    <mergeCell ref="B25:C25"/>
    <mergeCell ref="D25:I25"/>
    <mergeCell ref="B27:C27"/>
    <mergeCell ref="D27:I27"/>
    <mergeCell ref="B26:C26"/>
    <mergeCell ref="D26:I26"/>
    <mergeCell ref="B24:C24"/>
    <mergeCell ref="B16:C21"/>
    <mergeCell ref="E16:I16"/>
    <mergeCell ref="E17:I17"/>
    <mergeCell ref="E18:I18"/>
    <mergeCell ref="E19:I19"/>
    <mergeCell ref="E20:I20"/>
    <mergeCell ref="E21:I21"/>
    <mergeCell ref="B5:C5"/>
    <mergeCell ref="C6:H6"/>
    <mergeCell ref="B8:I8"/>
    <mergeCell ref="B11:C15"/>
    <mergeCell ref="E11:I11"/>
    <mergeCell ref="E12:I12"/>
    <mergeCell ref="E13:I13"/>
    <mergeCell ref="E14:I14"/>
    <mergeCell ref="E15:I15"/>
  </mergeCells>
  <phoneticPr fontId="5"/>
  <dataValidations count="3">
    <dataValidation type="list" allowBlank="1" showInputMessage="1" showErrorMessage="1" sqref="D25:I25">
      <formula1>"（選択して下さい）,希望する,希望しない"</formula1>
    </dataValidation>
    <dataValidation type="list" allowBlank="1" showInputMessage="1" showErrorMessage="1" sqref="B5:C5">
      <formula1>"（選択して下さい）,北海道電力株式会社,東北電力株式会社,東京電力株式会社,中部電力株式会社,北陸電力株式会社,関西電力株式会社,中国電力株式会社,四国電力株式会社,九州電力株式会社,沖縄電力株式会社"</formula1>
    </dataValidation>
    <dataValidation type="list" allowBlank="1" showInputMessage="1" showErrorMessage="1" sqref="D26:I27">
      <formula1>"（選択して下さい）,有り,無し,従来どおり"</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37"/>
  <sheetViews>
    <sheetView tabSelected="1" view="pageBreakPreview" zoomScale="85" zoomScaleNormal="85" zoomScaleSheetLayoutView="85" workbookViewId="0">
      <selection activeCell="I4" sqref="I4"/>
    </sheetView>
  </sheetViews>
  <sheetFormatPr defaultRowHeight="13.5"/>
  <cols>
    <col min="1" max="1" width="1.625" style="24" customWidth="1"/>
    <col min="2" max="3" width="11.75" style="24" customWidth="1"/>
    <col min="4" max="4" width="12" style="24" customWidth="1"/>
    <col min="5" max="8" width="11.75" style="24" customWidth="1"/>
    <col min="9" max="9" width="12" style="24" customWidth="1"/>
    <col min="10" max="10" width="1" style="24" customWidth="1"/>
    <col min="11" max="256" width="9" style="24"/>
    <col min="257" max="257" width="1.625" style="24" customWidth="1"/>
    <col min="258" max="259" width="11.75" style="24" customWidth="1"/>
    <col min="260" max="260" width="12" style="24" customWidth="1"/>
    <col min="261" max="264" width="11.75" style="24" customWidth="1"/>
    <col min="265" max="265" width="12" style="24" customWidth="1"/>
    <col min="266" max="266" width="1" style="24" customWidth="1"/>
    <col min="267" max="512" width="9" style="24"/>
    <col min="513" max="513" width="1.625" style="24" customWidth="1"/>
    <col min="514" max="515" width="11.75" style="24" customWidth="1"/>
    <col min="516" max="516" width="12" style="24" customWidth="1"/>
    <col min="517" max="520" width="11.75" style="24" customWidth="1"/>
    <col min="521" max="521" width="12" style="24" customWidth="1"/>
    <col min="522" max="522" width="1" style="24" customWidth="1"/>
    <col min="523" max="768" width="9" style="24"/>
    <col min="769" max="769" width="1.625" style="24" customWidth="1"/>
    <col min="770" max="771" width="11.75" style="24" customWidth="1"/>
    <col min="772" max="772" width="12" style="24" customWidth="1"/>
    <col min="773" max="776" width="11.75" style="24" customWidth="1"/>
    <col min="777" max="777" width="12" style="24" customWidth="1"/>
    <col min="778" max="778" width="1" style="24" customWidth="1"/>
    <col min="779" max="1024" width="9" style="24"/>
    <col min="1025" max="1025" width="1.625" style="24" customWidth="1"/>
    <col min="1026" max="1027" width="11.75" style="24" customWidth="1"/>
    <col min="1028" max="1028" width="12" style="24" customWidth="1"/>
    <col min="1029" max="1032" width="11.75" style="24" customWidth="1"/>
    <col min="1033" max="1033" width="12" style="24" customWidth="1"/>
    <col min="1034" max="1034" width="1" style="24" customWidth="1"/>
    <col min="1035" max="1280" width="9" style="24"/>
    <col min="1281" max="1281" width="1.625" style="24" customWidth="1"/>
    <col min="1282" max="1283" width="11.75" style="24" customWidth="1"/>
    <col min="1284" max="1284" width="12" style="24" customWidth="1"/>
    <col min="1285" max="1288" width="11.75" style="24" customWidth="1"/>
    <col min="1289" max="1289" width="12" style="24" customWidth="1"/>
    <col min="1290" max="1290" width="1" style="24" customWidth="1"/>
    <col min="1291" max="1536" width="9" style="24"/>
    <col min="1537" max="1537" width="1.625" style="24" customWidth="1"/>
    <col min="1538" max="1539" width="11.75" style="24" customWidth="1"/>
    <col min="1540" max="1540" width="12" style="24" customWidth="1"/>
    <col min="1541" max="1544" width="11.75" style="24" customWidth="1"/>
    <col min="1545" max="1545" width="12" style="24" customWidth="1"/>
    <col min="1546" max="1546" width="1" style="24" customWidth="1"/>
    <col min="1547" max="1792" width="9" style="24"/>
    <col min="1793" max="1793" width="1.625" style="24" customWidth="1"/>
    <col min="1794" max="1795" width="11.75" style="24" customWidth="1"/>
    <col min="1796" max="1796" width="12" style="24" customWidth="1"/>
    <col min="1797" max="1800" width="11.75" style="24" customWidth="1"/>
    <col min="1801" max="1801" width="12" style="24" customWidth="1"/>
    <col min="1802" max="1802" width="1" style="24" customWidth="1"/>
    <col min="1803" max="2048" width="9" style="24"/>
    <col min="2049" max="2049" width="1.625" style="24" customWidth="1"/>
    <col min="2050" max="2051" width="11.75" style="24" customWidth="1"/>
    <col min="2052" max="2052" width="12" style="24" customWidth="1"/>
    <col min="2053" max="2056" width="11.75" style="24" customWidth="1"/>
    <col min="2057" max="2057" width="12" style="24" customWidth="1"/>
    <col min="2058" max="2058" width="1" style="24" customWidth="1"/>
    <col min="2059" max="2304" width="9" style="24"/>
    <col min="2305" max="2305" width="1.625" style="24" customWidth="1"/>
    <col min="2306" max="2307" width="11.75" style="24" customWidth="1"/>
    <col min="2308" max="2308" width="12" style="24" customWidth="1"/>
    <col min="2309" max="2312" width="11.75" style="24" customWidth="1"/>
    <col min="2313" max="2313" width="12" style="24" customWidth="1"/>
    <col min="2314" max="2314" width="1" style="24" customWidth="1"/>
    <col min="2315" max="2560" width="9" style="24"/>
    <col min="2561" max="2561" width="1.625" style="24" customWidth="1"/>
    <col min="2562" max="2563" width="11.75" style="24" customWidth="1"/>
    <col min="2564" max="2564" width="12" style="24" customWidth="1"/>
    <col min="2565" max="2568" width="11.75" style="24" customWidth="1"/>
    <col min="2569" max="2569" width="12" style="24" customWidth="1"/>
    <col min="2570" max="2570" width="1" style="24" customWidth="1"/>
    <col min="2571" max="2816" width="9" style="24"/>
    <col min="2817" max="2817" width="1.625" style="24" customWidth="1"/>
    <col min="2818" max="2819" width="11.75" style="24" customWidth="1"/>
    <col min="2820" max="2820" width="12" style="24" customWidth="1"/>
    <col min="2821" max="2824" width="11.75" style="24" customWidth="1"/>
    <col min="2825" max="2825" width="12" style="24" customWidth="1"/>
    <col min="2826" max="2826" width="1" style="24" customWidth="1"/>
    <col min="2827" max="3072" width="9" style="24"/>
    <col min="3073" max="3073" width="1.625" style="24" customWidth="1"/>
    <col min="3074" max="3075" width="11.75" style="24" customWidth="1"/>
    <col min="3076" max="3076" width="12" style="24" customWidth="1"/>
    <col min="3077" max="3080" width="11.75" style="24" customWidth="1"/>
    <col min="3081" max="3081" width="12" style="24" customWidth="1"/>
    <col min="3082" max="3082" width="1" style="24" customWidth="1"/>
    <col min="3083" max="3328" width="9" style="24"/>
    <col min="3329" max="3329" width="1.625" style="24" customWidth="1"/>
    <col min="3330" max="3331" width="11.75" style="24" customWidth="1"/>
    <col min="3332" max="3332" width="12" style="24" customWidth="1"/>
    <col min="3333" max="3336" width="11.75" style="24" customWidth="1"/>
    <col min="3337" max="3337" width="12" style="24" customWidth="1"/>
    <col min="3338" max="3338" width="1" style="24" customWidth="1"/>
    <col min="3339" max="3584" width="9" style="24"/>
    <col min="3585" max="3585" width="1.625" style="24" customWidth="1"/>
    <col min="3586" max="3587" width="11.75" style="24" customWidth="1"/>
    <col min="3588" max="3588" width="12" style="24" customWidth="1"/>
    <col min="3589" max="3592" width="11.75" style="24" customWidth="1"/>
    <col min="3593" max="3593" width="12" style="24" customWidth="1"/>
    <col min="3594" max="3594" width="1" style="24" customWidth="1"/>
    <col min="3595" max="3840" width="9" style="24"/>
    <col min="3841" max="3841" width="1.625" style="24" customWidth="1"/>
    <col min="3842" max="3843" width="11.75" style="24" customWidth="1"/>
    <col min="3844" max="3844" width="12" style="24" customWidth="1"/>
    <col min="3845" max="3848" width="11.75" style="24" customWidth="1"/>
    <col min="3849" max="3849" width="12" style="24" customWidth="1"/>
    <col min="3850" max="3850" width="1" style="24" customWidth="1"/>
    <col min="3851" max="4096" width="9" style="24"/>
    <col min="4097" max="4097" width="1.625" style="24" customWidth="1"/>
    <col min="4098" max="4099" width="11.75" style="24" customWidth="1"/>
    <col min="4100" max="4100" width="12" style="24" customWidth="1"/>
    <col min="4101" max="4104" width="11.75" style="24" customWidth="1"/>
    <col min="4105" max="4105" width="12" style="24" customWidth="1"/>
    <col min="4106" max="4106" width="1" style="24" customWidth="1"/>
    <col min="4107" max="4352" width="9" style="24"/>
    <col min="4353" max="4353" width="1.625" style="24" customWidth="1"/>
    <col min="4354" max="4355" width="11.75" style="24" customWidth="1"/>
    <col min="4356" max="4356" width="12" style="24" customWidth="1"/>
    <col min="4357" max="4360" width="11.75" style="24" customWidth="1"/>
    <col min="4361" max="4361" width="12" style="24" customWidth="1"/>
    <col min="4362" max="4362" width="1" style="24" customWidth="1"/>
    <col min="4363" max="4608" width="9" style="24"/>
    <col min="4609" max="4609" width="1.625" style="24" customWidth="1"/>
    <col min="4610" max="4611" width="11.75" style="24" customWidth="1"/>
    <col min="4612" max="4612" width="12" style="24" customWidth="1"/>
    <col min="4613" max="4616" width="11.75" style="24" customWidth="1"/>
    <col min="4617" max="4617" width="12" style="24" customWidth="1"/>
    <col min="4618" max="4618" width="1" style="24" customWidth="1"/>
    <col min="4619" max="4864" width="9" style="24"/>
    <col min="4865" max="4865" width="1.625" style="24" customWidth="1"/>
    <col min="4866" max="4867" width="11.75" style="24" customWidth="1"/>
    <col min="4868" max="4868" width="12" style="24" customWidth="1"/>
    <col min="4869" max="4872" width="11.75" style="24" customWidth="1"/>
    <col min="4873" max="4873" width="12" style="24" customWidth="1"/>
    <col min="4874" max="4874" width="1" style="24" customWidth="1"/>
    <col min="4875" max="5120" width="9" style="24"/>
    <col min="5121" max="5121" width="1.625" style="24" customWidth="1"/>
    <col min="5122" max="5123" width="11.75" style="24" customWidth="1"/>
    <col min="5124" max="5124" width="12" style="24" customWidth="1"/>
    <col min="5125" max="5128" width="11.75" style="24" customWidth="1"/>
    <col min="5129" max="5129" width="12" style="24" customWidth="1"/>
    <col min="5130" max="5130" width="1" style="24" customWidth="1"/>
    <col min="5131" max="5376" width="9" style="24"/>
    <col min="5377" max="5377" width="1.625" style="24" customWidth="1"/>
    <col min="5378" max="5379" width="11.75" style="24" customWidth="1"/>
    <col min="5380" max="5380" width="12" style="24" customWidth="1"/>
    <col min="5381" max="5384" width="11.75" style="24" customWidth="1"/>
    <col min="5385" max="5385" width="12" style="24" customWidth="1"/>
    <col min="5386" max="5386" width="1" style="24" customWidth="1"/>
    <col min="5387" max="5632" width="9" style="24"/>
    <col min="5633" max="5633" width="1.625" style="24" customWidth="1"/>
    <col min="5634" max="5635" width="11.75" style="24" customWidth="1"/>
    <col min="5636" max="5636" width="12" style="24" customWidth="1"/>
    <col min="5637" max="5640" width="11.75" style="24" customWidth="1"/>
    <col min="5641" max="5641" width="12" style="24" customWidth="1"/>
    <col min="5642" max="5642" width="1" style="24" customWidth="1"/>
    <col min="5643" max="5888" width="9" style="24"/>
    <col min="5889" max="5889" width="1.625" style="24" customWidth="1"/>
    <col min="5890" max="5891" width="11.75" style="24" customWidth="1"/>
    <col min="5892" max="5892" width="12" style="24" customWidth="1"/>
    <col min="5893" max="5896" width="11.75" style="24" customWidth="1"/>
    <col min="5897" max="5897" width="12" style="24" customWidth="1"/>
    <col min="5898" max="5898" width="1" style="24" customWidth="1"/>
    <col min="5899" max="6144" width="9" style="24"/>
    <col min="6145" max="6145" width="1.625" style="24" customWidth="1"/>
    <col min="6146" max="6147" width="11.75" style="24" customWidth="1"/>
    <col min="6148" max="6148" width="12" style="24" customWidth="1"/>
    <col min="6149" max="6152" width="11.75" style="24" customWidth="1"/>
    <col min="6153" max="6153" width="12" style="24" customWidth="1"/>
    <col min="6154" max="6154" width="1" style="24" customWidth="1"/>
    <col min="6155" max="6400" width="9" style="24"/>
    <col min="6401" max="6401" width="1.625" style="24" customWidth="1"/>
    <col min="6402" max="6403" width="11.75" style="24" customWidth="1"/>
    <col min="6404" max="6404" width="12" style="24" customWidth="1"/>
    <col min="6405" max="6408" width="11.75" style="24" customWidth="1"/>
    <col min="6409" max="6409" width="12" style="24" customWidth="1"/>
    <col min="6410" max="6410" width="1" style="24" customWidth="1"/>
    <col min="6411" max="6656" width="9" style="24"/>
    <col min="6657" max="6657" width="1.625" style="24" customWidth="1"/>
    <col min="6658" max="6659" width="11.75" style="24" customWidth="1"/>
    <col min="6660" max="6660" width="12" style="24" customWidth="1"/>
    <col min="6661" max="6664" width="11.75" style="24" customWidth="1"/>
    <col min="6665" max="6665" width="12" style="24" customWidth="1"/>
    <col min="6666" max="6666" width="1" style="24" customWidth="1"/>
    <col min="6667" max="6912" width="9" style="24"/>
    <col min="6913" max="6913" width="1.625" style="24" customWidth="1"/>
    <col min="6914" max="6915" width="11.75" style="24" customWidth="1"/>
    <col min="6916" max="6916" width="12" style="24" customWidth="1"/>
    <col min="6917" max="6920" width="11.75" style="24" customWidth="1"/>
    <col min="6921" max="6921" width="12" style="24" customWidth="1"/>
    <col min="6922" max="6922" width="1" style="24" customWidth="1"/>
    <col min="6923" max="7168" width="9" style="24"/>
    <col min="7169" max="7169" width="1.625" style="24" customWidth="1"/>
    <col min="7170" max="7171" width="11.75" style="24" customWidth="1"/>
    <col min="7172" max="7172" width="12" style="24" customWidth="1"/>
    <col min="7173" max="7176" width="11.75" style="24" customWidth="1"/>
    <col min="7177" max="7177" width="12" style="24" customWidth="1"/>
    <col min="7178" max="7178" width="1" style="24" customWidth="1"/>
    <col min="7179" max="7424" width="9" style="24"/>
    <col min="7425" max="7425" width="1.625" style="24" customWidth="1"/>
    <col min="7426" max="7427" width="11.75" style="24" customWidth="1"/>
    <col min="7428" max="7428" width="12" style="24" customWidth="1"/>
    <col min="7429" max="7432" width="11.75" style="24" customWidth="1"/>
    <col min="7433" max="7433" width="12" style="24" customWidth="1"/>
    <col min="7434" max="7434" width="1" style="24" customWidth="1"/>
    <col min="7435" max="7680" width="9" style="24"/>
    <col min="7681" max="7681" width="1.625" style="24" customWidth="1"/>
    <col min="7682" max="7683" width="11.75" style="24" customWidth="1"/>
    <col min="7684" max="7684" width="12" style="24" customWidth="1"/>
    <col min="7685" max="7688" width="11.75" style="24" customWidth="1"/>
    <col min="7689" max="7689" width="12" style="24" customWidth="1"/>
    <col min="7690" max="7690" width="1" style="24" customWidth="1"/>
    <col min="7691" max="7936" width="9" style="24"/>
    <col min="7937" max="7937" width="1.625" style="24" customWidth="1"/>
    <col min="7938" max="7939" width="11.75" style="24" customWidth="1"/>
    <col min="7940" max="7940" width="12" style="24" customWidth="1"/>
    <col min="7941" max="7944" width="11.75" style="24" customWidth="1"/>
    <col min="7945" max="7945" width="12" style="24" customWidth="1"/>
    <col min="7946" max="7946" width="1" style="24" customWidth="1"/>
    <col min="7947" max="8192" width="9" style="24"/>
    <col min="8193" max="8193" width="1.625" style="24" customWidth="1"/>
    <col min="8194" max="8195" width="11.75" style="24" customWidth="1"/>
    <col min="8196" max="8196" width="12" style="24" customWidth="1"/>
    <col min="8197" max="8200" width="11.75" style="24" customWidth="1"/>
    <col min="8201" max="8201" width="12" style="24" customWidth="1"/>
    <col min="8202" max="8202" width="1" style="24" customWidth="1"/>
    <col min="8203" max="8448" width="9" style="24"/>
    <col min="8449" max="8449" width="1.625" style="24" customWidth="1"/>
    <col min="8450" max="8451" width="11.75" style="24" customWidth="1"/>
    <col min="8452" max="8452" width="12" style="24" customWidth="1"/>
    <col min="8453" max="8456" width="11.75" style="24" customWidth="1"/>
    <col min="8457" max="8457" width="12" style="24" customWidth="1"/>
    <col min="8458" max="8458" width="1" style="24" customWidth="1"/>
    <col min="8459" max="8704" width="9" style="24"/>
    <col min="8705" max="8705" width="1.625" style="24" customWidth="1"/>
    <col min="8706" max="8707" width="11.75" style="24" customWidth="1"/>
    <col min="8708" max="8708" width="12" style="24" customWidth="1"/>
    <col min="8709" max="8712" width="11.75" style="24" customWidth="1"/>
    <col min="8713" max="8713" width="12" style="24" customWidth="1"/>
    <col min="8714" max="8714" width="1" style="24" customWidth="1"/>
    <col min="8715" max="8960" width="9" style="24"/>
    <col min="8961" max="8961" width="1.625" style="24" customWidth="1"/>
    <col min="8962" max="8963" width="11.75" style="24" customWidth="1"/>
    <col min="8964" max="8964" width="12" style="24" customWidth="1"/>
    <col min="8965" max="8968" width="11.75" style="24" customWidth="1"/>
    <col min="8969" max="8969" width="12" style="24" customWidth="1"/>
    <col min="8970" max="8970" width="1" style="24" customWidth="1"/>
    <col min="8971" max="9216" width="9" style="24"/>
    <col min="9217" max="9217" width="1.625" style="24" customWidth="1"/>
    <col min="9218" max="9219" width="11.75" style="24" customWidth="1"/>
    <col min="9220" max="9220" width="12" style="24" customWidth="1"/>
    <col min="9221" max="9224" width="11.75" style="24" customWidth="1"/>
    <col min="9225" max="9225" width="12" style="24" customWidth="1"/>
    <col min="9226" max="9226" width="1" style="24" customWidth="1"/>
    <col min="9227" max="9472" width="9" style="24"/>
    <col min="9473" max="9473" width="1.625" style="24" customWidth="1"/>
    <col min="9474" max="9475" width="11.75" style="24" customWidth="1"/>
    <col min="9476" max="9476" width="12" style="24" customWidth="1"/>
    <col min="9477" max="9480" width="11.75" style="24" customWidth="1"/>
    <col min="9481" max="9481" width="12" style="24" customWidth="1"/>
    <col min="9482" max="9482" width="1" style="24" customWidth="1"/>
    <col min="9483" max="9728" width="9" style="24"/>
    <col min="9729" max="9729" width="1.625" style="24" customWidth="1"/>
    <col min="9730" max="9731" width="11.75" style="24" customWidth="1"/>
    <col min="9732" max="9732" width="12" style="24" customWidth="1"/>
    <col min="9733" max="9736" width="11.75" style="24" customWidth="1"/>
    <col min="9737" max="9737" width="12" style="24" customWidth="1"/>
    <col min="9738" max="9738" width="1" style="24" customWidth="1"/>
    <col min="9739" max="9984" width="9" style="24"/>
    <col min="9985" max="9985" width="1.625" style="24" customWidth="1"/>
    <col min="9986" max="9987" width="11.75" style="24" customWidth="1"/>
    <col min="9988" max="9988" width="12" style="24" customWidth="1"/>
    <col min="9989" max="9992" width="11.75" style="24" customWidth="1"/>
    <col min="9993" max="9993" width="12" style="24" customWidth="1"/>
    <col min="9994" max="9994" width="1" style="24" customWidth="1"/>
    <col min="9995" max="10240" width="9" style="24"/>
    <col min="10241" max="10241" width="1.625" style="24" customWidth="1"/>
    <col min="10242" max="10243" width="11.75" style="24" customWidth="1"/>
    <col min="10244" max="10244" width="12" style="24" customWidth="1"/>
    <col min="10245" max="10248" width="11.75" style="24" customWidth="1"/>
    <col min="10249" max="10249" width="12" style="24" customWidth="1"/>
    <col min="10250" max="10250" width="1" style="24" customWidth="1"/>
    <col min="10251" max="10496" width="9" style="24"/>
    <col min="10497" max="10497" width="1.625" style="24" customWidth="1"/>
    <col min="10498" max="10499" width="11.75" style="24" customWidth="1"/>
    <col min="10500" max="10500" width="12" style="24" customWidth="1"/>
    <col min="10501" max="10504" width="11.75" style="24" customWidth="1"/>
    <col min="10505" max="10505" width="12" style="24" customWidth="1"/>
    <col min="10506" max="10506" width="1" style="24" customWidth="1"/>
    <col min="10507" max="10752" width="9" style="24"/>
    <col min="10753" max="10753" width="1.625" style="24" customWidth="1"/>
    <col min="10754" max="10755" width="11.75" style="24" customWidth="1"/>
    <col min="10756" max="10756" width="12" style="24" customWidth="1"/>
    <col min="10757" max="10760" width="11.75" style="24" customWidth="1"/>
    <col min="10761" max="10761" width="12" style="24" customWidth="1"/>
    <col min="10762" max="10762" width="1" style="24" customWidth="1"/>
    <col min="10763" max="11008" width="9" style="24"/>
    <col min="11009" max="11009" width="1.625" style="24" customWidth="1"/>
    <col min="11010" max="11011" width="11.75" style="24" customWidth="1"/>
    <col min="11012" max="11012" width="12" style="24" customWidth="1"/>
    <col min="11013" max="11016" width="11.75" style="24" customWidth="1"/>
    <col min="11017" max="11017" width="12" style="24" customWidth="1"/>
    <col min="11018" max="11018" width="1" style="24" customWidth="1"/>
    <col min="11019" max="11264" width="9" style="24"/>
    <col min="11265" max="11265" width="1.625" style="24" customWidth="1"/>
    <col min="11266" max="11267" width="11.75" style="24" customWidth="1"/>
    <col min="11268" max="11268" width="12" style="24" customWidth="1"/>
    <col min="11269" max="11272" width="11.75" style="24" customWidth="1"/>
    <col min="11273" max="11273" width="12" style="24" customWidth="1"/>
    <col min="11274" max="11274" width="1" style="24" customWidth="1"/>
    <col min="11275" max="11520" width="9" style="24"/>
    <col min="11521" max="11521" width="1.625" style="24" customWidth="1"/>
    <col min="11522" max="11523" width="11.75" style="24" customWidth="1"/>
    <col min="11524" max="11524" width="12" style="24" customWidth="1"/>
    <col min="11525" max="11528" width="11.75" style="24" customWidth="1"/>
    <col min="11529" max="11529" width="12" style="24" customWidth="1"/>
    <col min="11530" max="11530" width="1" style="24" customWidth="1"/>
    <col min="11531" max="11776" width="9" style="24"/>
    <col min="11777" max="11777" width="1.625" style="24" customWidth="1"/>
    <col min="11778" max="11779" width="11.75" style="24" customWidth="1"/>
    <col min="11780" max="11780" width="12" style="24" customWidth="1"/>
    <col min="11781" max="11784" width="11.75" style="24" customWidth="1"/>
    <col min="11785" max="11785" width="12" style="24" customWidth="1"/>
    <col min="11786" max="11786" width="1" style="24" customWidth="1"/>
    <col min="11787" max="12032" width="9" style="24"/>
    <col min="12033" max="12033" width="1.625" style="24" customWidth="1"/>
    <col min="12034" max="12035" width="11.75" style="24" customWidth="1"/>
    <col min="12036" max="12036" width="12" style="24" customWidth="1"/>
    <col min="12037" max="12040" width="11.75" style="24" customWidth="1"/>
    <col min="12041" max="12041" width="12" style="24" customWidth="1"/>
    <col min="12042" max="12042" width="1" style="24" customWidth="1"/>
    <col min="12043" max="12288" width="9" style="24"/>
    <col min="12289" max="12289" width="1.625" style="24" customWidth="1"/>
    <col min="12290" max="12291" width="11.75" style="24" customWidth="1"/>
    <col min="12292" max="12292" width="12" style="24" customWidth="1"/>
    <col min="12293" max="12296" width="11.75" style="24" customWidth="1"/>
    <col min="12297" max="12297" width="12" style="24" customWidth="1"/>
    <col min="12298" max="12298" width="1" style="24" customWidth="1"/>
    <col min="12299" max="12544" width="9" style="24"/>
    <col min="12545" max="12545" width="1.625" style="24" customWidth="1"/>
    <col min="12546" max="12547" width="11.75" style="24" customWidth="1"/>
    <col min="12548" max="12548" width="12" style="24" customWidth="1"/>
    <col min="12549" max="12552" width="11.75" style="24" customWidth="1"/>
    <col min="12553" max="12553" width="12" style="24" customWidth="1"/>
    <col min="12554" max="12554" width="1" style="24" customWidth="1"/>
    <col min="12555" max="12800" width="9" style="24"/>
    <col min="12801" max="12801" width="1.625" style="24" customWidth="1"/>
    <col min="12802" max="12803" width="11.75" style="24" customWidth="1"/>
    <col min="12804" max="12804" width="12" style="24" customWidth="1"/>
    <col min="12805" max="12808" width="11.75" style="24" customWidth="1"/>
    <col min="12809" max="12809" width="12" style="24" customWidth="1"/>
    <col min="12810" max="12810" width="1" style="24" customWidth="1"/>
    <col min="12811" max="13056" width="9" style="24"/>
    <col min="13057" max="13057" width="1.625" style="24" customWidth="1"/>
    <col min="13058" max="13059" width="11.75" style="24" customWidth="1"/>
    <col min="13060" max="13060" width="12" style="24" customWidth="1"/>
    <col min="13061" max="13064" width="11.75" style="24" customWidth="1"/>
    <col min="13065" max="13065" width="12" style="24" customWidth="1"/>
    <col min="13066" max="13066" width="1" style="24" customWidth="1"/>
    <col min="13067" max="13312" width="9" style="24"/>
    <col min="13313" max="13313" width="1.625" style="24" customWidth="1"/>
    <col min="13314" max="13315" width="11.75" style="24" customWidth="1"/>
    <col min="13316" max="13316" width="12" style="24" customWidth="1"/>
    <col min="13317" max="13320" width="11.75" style="24" customWidth="1"/>
    <col min="13321" max="13321" width="12" style="24" customWidth="1"/>
    <col min="13322" max="13322" width="1" style="24" customWidth="1"/>
    <col min="13323" max="13568" width="9" style="24"/>
    <col min="13569" max="13569" width="1.625" style="24" customWidth="1"/>
    <col min="13570" max="13571" width="11.75" style="24" customWidth="1"/>
    <col min="13572" max="13572" width="12" style="24" customWidth="1"/>
    <col min="13573" max="13576" width="11.75" style="24" customWidth="1"/>
    <col min="13577" max="13577" width="12" style="24" customWidth="1"/>
    <col min="13578" max="13578" width="1" style="24" customWidth="1"/>
    <col min="13579" max="13824" width="9" style="24"/>
    <col min="13825" max="13825" width="1.625" style="24" customWidth="1"/>
    <col min="13826" max="13827" width="11.75" style="24" customWidth="1"/>
    <col min="13828" max="13828" width="12" style="24" customWidth="1"/>
    <col min="13829" max="13832" width="11.75" style="24" customWidth="1"/>
    <col min="13833" max="13833" width="12" style="24" customWidth="1"/>
    <col min="13834" max="13834" width="1" style="24" customWidth="1"/>
    <col min="13835" max="14080" width="9" style="24"/>
    <col min="14081" max="14081" width="1.625" style="24" customWidth="1"/>
    <col min="14082" max="14083" width="11.75" style="24" customWidth="1"/>
    <col min="14084" max="14084" width="12" style="24" customWidth="1"/>
    <col min="14085" max="14088" width="11.75" style="24" customWidth="1"/>
    <col min="14089" max="14089" width="12" style="24" customWidth="1"/>
    <col min="14090" max="14090" width="1" style="24" customWidth="1"/>
    <col min="14091" max="14336" width="9" style="24"/>
    <col min="14337" max="14337" width="1.625" style="24" customWidth="1"/>
    <col min="14338" max="14339" width="11.75" style="24" customWidth="1"/>
    <col min="14340" max="14340" width="12" style="24" customWidth="1"/>
    <col min="14341" max="14344" width="11.75" style="24" customWidth="1"/>
    <col min="14345" max="14345" width="12" style="24" customWidth="1"/>
    <col min="14346" max="14346" width="1" style="24" customWidth="1"/>
    <col min="14347" max="14592" width="9" style="24"/>
    <col min="14593" max="14593" width="1.625" style="24" customWidth="1"/>
    <col min="14594" max="14595" width="11.75" style="24" customWidth="1"/>
    <col min="14596" max="14596" width="12" style="24" customWidth="1"/>
    <col min="14597" max="14600" width="11.75" style="24" customWidth="1"/>
    <col min="14601" max="14601" width="12" style="24" customWidth="1"/>
    <col min="14602" max="14602" width="1" style="24" customWidth="1"/>
    <col min="14603" max="14848" width="9" style="24"/>
    <col min="14849" max="14849" width="1.625" style="24" customWidth="1"/>
    <col min="14850" max="14851" width="11.75" style="24" customWidth="1"/>
    <col min="14852" max="14852" width="12" style="24" customWidth="1"/>
    <col min="14853" max="14856" width="11.75" style="24" customWidth="1"/>
    <col min="14857" max="14857" width="12" style="24" customWidth="1"/>
    <col min="14858" max="14858" width="1" style="24" customWidth="1"/>
    <col min="14859" max="15104" width="9" style="24"/>
    <col min="15105" max="15105" width="1.625" style="24" customWidth="1"/>
    <col min="15106" max="15107" width="11.75" style="24" customWidth="1"/>
    <col min="15108" max="15108" width="12" style="24" customWidth="1"/>
    <col min="15109" max="15112" width="11.75" style="24" customWidth="1"/>
    <col min="15113" max="15113" width="12" style="24" customWidth="1"/>
    <col min="15114" max="15114" width="1" style="24" customWidth="1"/>
    <col min="15115" max="15360" width="9" style="24"/>
    <col min="15361" max="15361" width="1.625" style="24" customWidth="1"/>
    <col min="15362" max="15363" width="11.75" style="24" customWidth="1"/>
    <col min="15364" max="15364" width="12" style="24" customWidth="1"/>
    <col min="15365" max="15368" width="11.75" style="24" customWidth="1"/>
    <col min="15369" max="15369" width="12" style="24" customWidth="1"/>
    <col min="15370" max="15370" width="1" style="24" customWidth="1"/>
    <col min="15371" max="15616" width="9" style="24"/>
    <col min="15617" max="15617" width="1.625" style="24" customWidth="1"/>
    <col min="15618" max="15619" width="11.75" style="24" customWidth="1"/>
    <col min="15620" max="15620" width="12" style="24" customWidth="1"/>
    <col min="15621" max="15624" width="11.75" style="24" customWidth="1"/>
    <col min="15625" max="15625" width="12" style="24" customWidth="1"/>
    <col min="15626" max="15626" width="1" style="24" customWidth="1"/>
    <col min="15627" max="15872" width="9" style="24"/>
    <col min="15873" max="15873" width="1.625" style="24" customWidth="1"/>
    <col min="15874" max="15875" width="11.75" style="24" customWidth="1"/>
    <col min="15876" max="15876" width="12" style="24" customWidth="1"/>
    <col min="15877" max="15880" width="11.75" style="24" customWidth="1"/>
    <col min="15881" max="15881" width="12" style="24" customWidth="1"/>
    <col min="15882" max="15882" width="1" style="24" customWidth="1"/>
    <col min="15883" max="16128" width="9" style="24"/>
    <col min="16129" max="16129" width="1.625" style="24" customWidth="1"/>
    <col min="16130" max="16131" width="11.75" style="24" customWidth="1"/>
    <col min="16132" max="16132" width="12" style="24" customWidth="1"/>
    <col min="16133" max="16136" width="11.75" style="24" customWidth="1"/>
    <col min="16137" max="16137" width="12" style="24" customWidth="1"/>
    <col min="16138" max="16138" width="1" style="24" customWidth="1"/>
    <col min="16139" max="16384" width="9" style="24"/>
  </cols>
  <sheetData>
    <row r="1" spans="2:12" ht="3.75" customHeight="1"/>
    <row r="2" spans="2:12">
      <c r="I2" s="25"/>
    </row>
    <row r="3" spans="2:12">
      <c r="I3" s="90" t="s">
        <v>306</v>
      </c>
    </row>
    <row r="4" spans="2:12" ht="20.25" customHeight="1">
      <c r="H4" s="94"/>
      <c r="I4" s="93" t="s">
        <v>123</v>
      </c>
    </row>
    <row r="5" spans="2:12">
      <c r="B5" s="156" t="s">
        <v>122</v>
      </c>
      <c r="C5" s="156"/>
      <c r="D5" s="26" t="s">
        <v>49</v>
      </c>
      <c r="E5" s="27"/>
      <c r="F5" s="27"/>
      <c r="G5" s="27"/>
      <c r="H5" s="27"/>
      <c r="I5" s="27"/>
    </row>
    <row r="6" spans="2:12" ht="33" customHeight="1">
      <c r="B6" s="27"/>
      <c r="C6" s="157" t="s">
        <v>119</v>
      </c>
      <c r="D6" s="157"/>
      <c r="E6" s="157"/>
      <c r="F6" s="157"/>
      <c r="G6" s="157"/>
      <c r="H6" s="157"/>
      <c r="I6" s="27"/>
    </row>
    <row r="7" spans="2:12" ht="12" customHeight="1">
      <c r="B7" s="27"/>
      <c r="C7" s="27"/>
      <c r="D7" s="27"/>
      <c r="E7" s="27"/>
      <c r="F7" s="27"/>
      <c r="G7" s="27"/>
      <c r="H7" s="27"/>
      <c r="I7" s="27"/>
    </row>
    <row r="8" spans="2:12" ht="55.5" customHeight="1">
      <c r="B8" s="158" t="s">
        <v>120</v>
      </c>
      <c r="C8" s="158"/>
      <c r="D8" s="158"/>
      <c r="E8" s="158"/>
      <c r="F8" s="158"/>
      <c r="G8" s="158"/>
      <c r="H8" s="158"/>
      <c r="I8" s="158"/>
      <c r="L8" s="24" t="s">
        <v>282</v>
      </c>
    </row>
    <row r="9" spans="2:12" ht="7.5" customHeight="1">
      <c r="B9" s="27"/>
      <c r="C9" s="27"/>
      <c r="D9" s="27"/>
      <c r="E9" s="27"/>
      <c r="F9" s="27"/>
      <c r="G9" s="27"/>
      <c r="H9" s="27"/>
      <c r="I9" s="27"/>
    </row>
    <row r="10" spans="2:12" ht="19.5" customHeight="1">
      <c r="B10" s="27" t="s">
        <v>124</v>
      </c>
      <c r="C10" s="27"/>
      <c r="D10" s="27"/>
      <c r="E10" s="27"/>
      <c r="F10" s="27"/>
      <c r="G10" s="27"/>
      <c r="H10" s="27"/>
      <c r="I10" s="27"/>
    </row>
    <row r="11" spans="2:12" ht="19.5" customHeight="1">
      <c r="B11" s="159" t="s">
        <v>53</v>
      </c>
      <c r="C11" s="160"/>
      <c r="D11" s="28" t="s">
        <v>54</v>
      </c>
      <c r="E11" s="163"/>
      <c r="F11" s="163"/>
      <c r="G11" s="163"/>
      <c r="H11" s="163"/>
      <c r="I11" s="164"/>
    </row>
    <row r="12" spans="2:12" ht="19.5" customHeight="1">
      <c r="B12" s="161"/>
      <c r="C12" s="162"/>
      <c r="D12" s="29" t="s">
        <v>55</v>
      </c>
      <c r="E12" s="165"/>
      <c r="F12" s="166"/>
      <c r="G12" s="166"/>
      <c r="H12" s="166"/>
      <c r="I12" s="167"/>
    </row>
    <row r="13" spans="2:12" ht="19.5" customHeight="1">
      <c r="B13" s="161"/>
      <c r="C13" s="162"/>
      <c r="D13" s="29" t="s">
        <v>56</v>
      </c>
      <c r="E13" s="165"/>
      <c r="F13" s="166"/>
      <c r="G13" s="166"/>
      <c r="H13" s="166"/>
      <c r="I13" s="167"/>
    </row>
    <row r="14" spans="2:12" ht="19.5" customHeight="1">
      <c r="B14" s="161"/>
      <c r="C14" s="162"/>
      <c r="D14" s="29" t="s">
        <v>125</v>
      </c>
      <c r="E14" s="165"/>
      <c r="F14" s="165"/>
      <c r="G14" s="165"/>
      <c r="H14" s="165"/>
      <c r="I14" s="167"/>
    </row>
    <row r="15" spans="2:12" ht="19.5" customHeight="1">
      <c r="B15" s="161"/>
      <c r="C15" s="162"/>
      <c r="D15" s="29"/>
      <c r="E15" s="168"/>
      <c r="F15" s="168"/>
      <c r="G15" s="168"/>
      <c r="H15" s="168"/>
      <c r="I15" s="169"/>
    </row>
    <row r="16" spans="2:12" ht="19.5" customHeight="1">
      <c r="B16" s="172" t="s">
        <v>121</v>
      </c>
      <c r="C16" s="173"/>
      <c r="D16" s="28" t="s">
        <v>126</v>
      </c>
      <c r="E16" s="163"/>
      <c r="F16" s="163"/>
      <c r="G16" s="163"/>
      <c r="H16" s="163"/>
      <c r="I16" s="164"/>
    </row>
    <row r="17" spans="2:9" ht="19.5" customHeight="1">
      <c r="B17" s="161"/>
      <c r="C17" s="174"/>
      <c r="D17" s="29" t="s">
        <v>60</v>
      </c>
      <c r="E17" s="165"/>
      <c r="F17" s="165"/>
      <c r="G17" s="165"/>
      <c r="H17" s="165"/>
      <c r="I17" s="167"/>
    </row>
    <row r="18" spans="2:9" ht="19.5" customHeight="1">
      <c r="B18" s="161"/>
      <c r="C18" s="174"/>
      <c r="D18" s="29" t="s">
        <v>57</v>
      </c>
      <c r="E18" s="165"/>
      <c r="F18" s="165"/>
      <c r="G18" s="165"/>
      <c r="H18" s="165"/>
      <c r="I18" s="167"/>
    </row>
    <row r="19" spans="2:9" ht="19.5" customHeight="1">
      <c r="B19" s="161"/>
      <c r="C19" s="174"/>
      <c r="D19" s="29"/>
      <c r="E19" s="165"/>
      <c r="F19" s="165"/>
      <c r="G19" s="165"/>
      <c r="H19" s="165"/>
      <c r="I19" s="167"/>
    </row>
    <row r="20" spans="2:9" ht="19.5" customHeight="1">
      <c r="B20" s="161"/>
      <c r="C20" s="174"/>
      <c r="D20" s="29" t="s">
        <v>127</v>
      </c>
      <c r="E20" s="165"/>
      <c r="F20" s="165"/>
      <c r="G20" s="165"/>
      <c r="H20" s="165"/>
      <c r="I20" s="167"/>
    </row>
    <row r="21" spans="2:9" ht="19.5" customHeight="1">
      <c r="B21" s="175"/>
      <c r="C21" s="176"/>
      <c r="D21" s="30" t="s">
        <v>128</v>
      </c>
      <c r="E21" s="168"/>
      <c r="F21" s="168"/>
      <c r="G21" s="168"/>
      <c r="H21" s="168"/>
      <c r="I21" s="169"/>
    </row>
    <row r="22" spans="2:9" ht="6.75" customHeight="1">
      <c r="B22" s="27"/>
      <c r="C22" s="27"/>
      <c r="D22" s="27"/>
      <c r="E22" s="27" t="s">
        <v>108</v>
      </c>
      <c r="F22" s="27"/>
      <c r="G22" s="27"/>
      <c r="H22" s="27"/>
      <c r="I22" s="27"/>
    </row>
    <row r="23" spans="2:9" ht="19.5" customHeight="1">
      <c r="B23" s="27" t="s">
        <v>129</v>
      </c>
      <c r="C23" s="27"/>
      <c r="D23" s="27"/>
      <c r="E23" s="27"/>
      <c r="F23" s="27"/>
      <c r="G23" s="27"/>
      <c r="H23" s="27"/>
      <c r="I23" s="27"/>
    </row>
    <row r="24" spans="2:9" ht="26.25" customHeight="1">
      <c r="B24" s="177" t="s">
        <v>64</v>
      </c>
      <c r="C24" s="178"/>
      <c r="D24" s="179" t="s">
        <v>65</v>
      </c>
      <c r="E24" s="180"/>
      <c r="F24" s="180"/>
      <c r="G24" s="180"/>
      <c r="H24" s="180"/>
      <c r="I24" s="181"/>
    </row>
    <row r="25" spans="2:9" ht="24" customHeight="1">
      <c r="B25" s="182" t="s">
        <v>69</v>
      </c>
      <c r="C25" s="182"/>
      <c r="D25" s="182"/>
      <c r="E25" s="182"/>
      <c r="F25" s="182"/>
      <c r="G25" s="182"/>
      <c r="H25" s="182"/>
      <c r="I25" s="182"/>
    </row>
    <row r="26" spans="2:9" ht="24.75" customHeight="1">
      <c r="B26" s="170" t="s">
        <v>109</v>
      </c>
      <c r="C26" s="170"/>
      <c r="D26" s="170" t="s">
        <v>70</v>
      </c>
      <c r="E26" s="170"/>
      <c r="F26" s="170"/>
      <c r="G26" s="170"/>
      <c r="H26" s="170"/>
      <c r="I26" s="170"/>
    </row>
    <row r="27" spans="2:9" ht="20.25" customHeight="1">
      <c r="B27" s="171"/>
      <c r="C27" s="171"/>
      <c r="D27" s="171" t="s">
        <v>71</v>
      </c>
      <c r="E27" s="171"/>
      <c r="F27" s="171"/>
      <c r="G27" s="171" t="s">
        <v>72</v>
      </c>
      <c r="H27" s="171"/>
      <c r="I27" s="171"/>
    </row>
    <row r="28" spans="2:9" ht="30" customHeight="1">
      <c r="B28" s="189" t="s">
        <v>73</v>
      </c>
      <c r="C28" s="189"/>
      <c r="D28" s="190"/>
      <c r="E28" s="191"/>
      <c r="F28" s="31" t="s">
        <v>74</v>
      </c>
      <c r="G28" s="192"/>
      <c r="H28" s="193"/>
      <c r="I28" s="32" t="s">
        <v>74</v>
      </c>
    </row>
    <row r="29" spans="2:9" ht="30" customHeight="1">
      <c r="B29" s="194" t="s">
        <v>130</v>
      </c>
      <c r="C29" s="195"/>
      <c r="D29" s="196"/>
      <c r="E29" s="197"/>
      <c r="F29" s="33" t="s">
        <v>74</v>
      </c>
      <c r="G29" s="198"/>
      <c r="H29" s="199"/>
      <c r="I29" s="34" t="s">
        <v>74</v>
      </c>
    </row>
    <row r="30" spans="2:9" s="38" customFormat="1" ht="24" customHeight="1">
      <c r="B30" s="200" t="s">
        <v>116</v>
      </c>
      <c r="C30" s="35" t="s">
        <v>117</v>
      </c>
      <c r="D30" s="202"/>
      <c r="E30" s="203"/>
      <c r="F30" s="36" t="s">
        <v>74</v>
      </c>
      <c r="G30" s="204"/>
      <c r="H30" s="205"/>
      <c r="I30" s="37" t="s">
        <v>74</v>
      </c>
    </row>
    <row r="31" spans="2:9" s="38" customFormat="1" ht="24" customHeight="1">
      <c r="B31" s="201"/>
      <c r="C31" s="39" t="s">
        <v>115</v>
      </c>
      <c r="D31" s="206"/>
      <c r="E31" s="207"/>
      <c r="F31" s="36" t="s">
        <v>74</v>
      </c>
      <c r="G31" s="204"/>
      <c r="H31" s="205"/>
      <c r="I31" s="37" t="s">
        <v>74</v>
      </c>
    </row>
    <row r="32" spans="2:9" ht="30" customHeight="1">
      <c r="B32" s="183" t="s">
        <v>77</v>
      </c>
      <c r="C32" s="184"/>
      <c r="D32" s="185"/>
      <c r="E32" s="186"/>
      <c r="F32" s="40" t="s">
        <v>74</v>
      </c>
      <c r="G32" s="187"/>
      <c r="H32" s="188"/>
      <c r="I32" s="41" t="s">
        <v>74</v>
      </c>
    </row>
    <row r="33" spans="2:9" ht="30" customHeight="1">
      <c r="B33" s="210" t="s">
        <v>78</v>
      </c>
      <c r="C33" s="181"/>
      <c r="D33" s="211"/>
      <c r="E33" s="212"/>
      <c r="F33" s="42" t="s">
        <v>74</v>
      </c>
      <c r="G33" s="213"/>
      <c r="H33" s="214"/>
      <c r="I33" s="43" t="s">
        <v>74</v>
      </c>
    </row>
    <row r="34" spans="2:9" ht="23.25" customHeight="1">
      <c r="B34" s="171" t="s">
        <v>79</v>
      </c>
      <c r="C34" s="215"/>
      <c r="D34" s="215"/>
      <c r="E34" s="215"/>
      <c r="F34" s="215"/>
      <c r="G34" s="215"/>
      <c r="H34" s="215"/>
      <c r="I34" s="215"/>
    </row>
    <row r="35" spans="2:9" ht="23.25" customHeight="1">
      <c r="B35" s="171"/>
      <c r="C35" s="187"/>
      <c r="D35" s="188"/>
      <c r="E35" s="188"/>
      <c r="F35" s="188"/>
      <c r="G35" s="188"/>
      <c r="H35" s="188"/>
      <c r="I35" s="216"/>
    </row>
    <row r="36" spans="2:9" s="38" customFormat="1">
      <c r="B36" s="208" t="s">
        <v>267</v>
      </c>
      <c r="C36" s="208"/>
      <c r="D36" s="208"/>
      <c r="E36" s="208"/>
      <c r="F36" s="208"/>
      <c r="G36" s="208"/>
      <c r="H36" s="208"/>
      <c r="I36" s="208"/>
    </row>
    <row r="37" spans="2:9" s="38" customFormat="1" ht="23.25" customHeight="1">
      <c r="B37" s="209"/>
      <c r="C37" s="209"/>
      <c r="D37" s="209"/>
      <c r="E37" s="209"/>
      <c r="F37" s="209"/>
      <c r="G37" s="209"/>
      <c r="H37" s="209"/>
      <c r="I37" s="209"/>
    </row>
  </sheetData>
  <sheetProtection algorithmName="SHA-512" hashValue="oXbbhNRFXxwYPBVt7rCHqP0dnDg9Ow76fd2la0WxYLcSCelCRRnpod7X2FyHMrNlQjwebLBYBj4soyQiSDzu8Q==" saltValue="NzFTC3bYCe54kCmOo4o64Q==" spinCount="100000" sheet="1" objects="1" scenarios="1" formatCells="0"/>
  <mergeCells count="44">
    <mergeCell ref="B36:I37"/>
    <mergeCell ref="B33:C33"/>
    <mergeCell ref="D33:E33"/>
    <mergeCell ref="G33:H33"/>
    <mergeCell ref="B34:B35"/>
    <mergeCell ref="C34:I34"/>
    <mergeCell ref="C35:I35"/>
    <mergeCell ref="B32:C32"/>
    <mergeCell ref="D32:E32"/>
    <mergeCell ref="G32:H32"/>
    <mergeCell ref="B28:C28"/>
    <mergeCell ref="D28:E28"/>
    <mergeCell ref="G28:H28"/>
    <mergeCell ref="B29:C29"/>
    <mergeCell ref="D29:E29"/>
    <mergeCell ref="G29:H29"/>
    <mergeCell ref="B30:B31"/>
    <mergeCell ref="D30:E30"/>
    <mergeCell ref="G30:H30"/>
    <mergeCell ref="D31:E31"/>
    <mergeCell ref="G31:H31"/>
    <mergeCell ref="B26:C27"/>
    <mergeCell ref="D26:I26"/>
    <mergeCell ref="D27:F27"/>
    <mergeCell ref="G27:I27"/>
    <mergeCell ref="B16:C21"/>
    <mergeCell ref="E16:I16"/>
    <mergeCell ref="E17:I17"/>
    <mergeCell ref="E18:I18"/>
    <mergeCell ref="E19:I19"/>
    <mergeCell ref="E20:I20"/>
    <mergeCell ref="E21:I21"/>
    <mergeCell ref="B24:C24"/>
    <mergeCell ref="D24:I24"/>
    <mergeCell ref="B25:I25"/>
    <mergeCell ref="B5:C5"/>
    <mergeCell ref="C6:H6"/>
    <mergeCell ref="B8:I8"/>
    <mergeCell ref="B11:C15"/>
    <mergeCell ref="E11:I11"/>
    <mergeCell ref="E12:I12"/>
    <mergeCell ref="E13:I13"/>
    <mergeCell ref="E14:I14"/>
    <mergeCell ref="E15:I15"/>
  </mergeCells>
  <phoneticPr fontId="5"/>
  <dataValidations count="3">
    <dataValidation type="list" allowBlank="1" showInputMessage="1" showErrorMessage="1" sqref="B5:C5">
      <formula1>"（選択して下さい）,四国電力送配電株式会社,"</formula1>
    </dataValidation>
    <dataValidation type="list" allowBlank="1" showInputMessage="1" showErrorMessage="1" sqref="D65560:I65560 IZ65560:JE65560 SV65560:TA65560 ACR65560:ACW65560 AMN65560:AMS65560 AWJ65560:AWO65560 BGF65560:BGK65560 BQB65560:BQG65560 BZX65560:CAC65560 CJT65560:CJY65560 CTP65560:CTU65560 DDL65560:DDQ65560 DNH65560:DNM65560 DXD65560:DXI65560 EGZ65560:EHE65560 EQV65560:ERA65560 FAR65560:FAW65560 FKN65560:FKS65560 FUJ65560:FUO65560 GEF65560:GEK65560 GOB65560:GOG65560 GXX65560:GYC65560 HHT65560:HHY65560 HRP65560:HRU65560 IBL65560:IBQ65560 ILH65560:ILM65560 IVD65560:IVI65560 JEZ65560:JFE65560 JOV65560:JPA65560 JYR65560:JYW65560 KIN65560:KIS65560 KSJ65560:KSO65560 LCF65560:LCK65560 LMB65560:LMG65560 LVX65560:LWC65560 MFT65560:MFY65560 MPP65560:MPU65560 MZL65560:MZQ65560 NJH65560:NJM65560 NTD65560:NTI65560 OCZ65560:ODE65560 OMV65560:ONA65560 OWR65560:OWW65560 PGN65560:PGS65560 PQJ65560:PQO65560 QAF65560:QAK65560 QKB65560:QKG65560 QTX65560:QUC65560 RDT65560:RDY65560 RNP65560:RNU65560 RXL65560:RXQ65560 SHH65560:SHM65560 SRD65560:SRI65560 TAZ65560:TBE65560 TKV65560:TLA65560 TUR65560:TUW65560 UEN65560:UES65560 UOJ65560:UOO65560 UYF65560:UYK65560 VIB65560:VIG65560 VRX65560:VSC65560 WBT65560:WBY65560 WLP65560:WLU65560 WVL65560:WVQ65560 D131096:I131096 IZ131096:JE131096 SV131096:TA131096 ACR131096:ACW131096 AMN131096:AMS131096 AWJ131096:AWO131096 BGF131096:BGK131096 BQB131096:BQG131096 BZX131096:CAC131096 CJT131096:CJY131096 CTP131096:CTU131096 DDL131096:DDQ131096 DNH131096:DNM131096 DXD131096:DXI131096 EGZ131096:EHE131096 EQV131096:ERA131096 FAR131096:FAW131096 FKN131096:FKS131096 FUJ131096:FUO131096 GEF131096:GEK131096 GOB131096:GOG131096 GXX131096:GYC131096 HHT131096:HHY131096 HRP131096:HRU131096 IBL131096:IBQ131096 ILH131096:ILM131096 IVD131096:IVI131096 JEZ131096:JFE131096 JOV131096:JPA131096 JYR131096:JYW131096 KIN131096:KIS131096 KSJ131096:KSO131096 LCF131096:LCK131096 LMB131096:LMG131096 LVX131096:LWC131096 MFT131096:MFY131096 MPP131096:MPU131096 MZL131096:MZQ131096 NJH131096:NJM131096 NTD131096:NTI131096 OCZ131096:ODE131096 OMV131096:ONA131096 OWR131096:OWW131096 PGN131096:PGS131096 PQJ131096:PQO131096 QAF131096:QAK131096 QKB131096:QKG131096 QTX131096:QUC131096 RDT131096:RDY131096 RNP131096:RNU131096 RXL131096:RXQ131096 SHH131096:SHM131096 SRD131096:SRI131096 TAZ131096:TBE131096 TKV131096:TLA131096 TUR131096:TUW131096 UEN131096:UES131096 UOJ131096:UOO131096 UYF131096:UYK131096 VIB131096:VIG131096 VRX131096:VSC131096 WBT131096:WBY131096 WLP131096:WLU131096 WVL131096:WVQ131096 D196632:I196632 IZ196632:JE196632 SV196632:TA196632 ACR196632:ACW196632 AMN196632:AMS196632 AWJ196632:AWO196632 BGF196632:BGK196632 BQB196632:BQG196632 BZX196632:CAC196632 CJT196632:CJY196632 CTP196632:CTU196632 DDL196632:DDQ196632 DNH196632:DNM196632 DXD196632:DXI196632 EGZ196632:EHE196632 EQV196632:ERA196632 FAR196632:FAW196632 FKN196632:FKS196632 FUJ196632:FUO196632 GEF196632:GEK196632 GOB196632:GOG196632 GXX196632:GYC196632 HHT196632:HHY196632 HRP196632:HRU196632 IBL196632:IBQ196632 ILH196632:ILM196632 IVD196632:IVI196632 JEZ196632:JFE196632 JOV196632:JPA196632 JYR196632:JYW196632 KIN196632:KIS196632 KSJ196632:KSO196632 LCF196632:LCK196632 LMB196632:LMG196632 LVX196632:LWC196632 MFT196632:MFY196632 MPP196632:MPU196632 MZL196632:MZQ196632 NJH196632:NJM196632 NTD196632:NTI196632 OCZ196632:ODE196632 OMV196632:ONA196632 OWR196632:OWW196632 PGN196632:PGS196632 PQJ196632:PQO196632 QAF196632:QAK196632 QKB196632:QKG196632 QTX196632:QUC196632 RDT196632:RDY196632 RNP196632:RNU196632 RXL196632:RXQ196632 SHH196632:SHM196632 SRD196632:SRI196632 TAZ196632:TBE196632 TKV196632:TLA196632 TUR196632:TUW196632 UEN196632:UES196632 UOJ196632:UOO196632 UYF196632:UYK196632 VIB196632:VIG196632 VRX196632:VSC196632 WBT196632:WBY196632 WLP196632:WLU196632 WVL196632:WVQ196632 D262168:I262168 IZ262168:JE262168 SV262168:TA262168 ACR262168:ACW262168 AMN262168:AMS262168 AWJ262168:AWO262168 BGF262168:BGK262168 BQB262168:BQG262168 BZX262168:CAC262168 CJT262168:CJY262168 CTP262168:CTU262168 DDL262168:DDQ262168 DNH262168:DNM262168 DXD262168:DXI262168 EGZ262168:EHE262168 EQV262168:ERA262168 FAR262168:FAW262168 FKN262168:FKS262168 FUJ262168:FUO262168 GEF262168:GEK262168 GOB262168:GOG262168 GXX262168:GYC262168 HHT262168:HHY262168 HRP262168:HRU262168 IBL262168:IBQ262168 ILH262168:ILM262168 IVD262168:IVI262168 JEZ262168:JFE262168 JOV262168:JPA262168 JYR262168:JYW262168 KIN262168:KIS262168 KSJ262168:KSO262168 LCF262168:LCK262168 LMB262168:LMG262168 LVX262168:LWC262168 MFT262168:MFY262168 MPP262168:MPU262168 MZL262168:MZQ262168 NJH262168:NJM262168 NTD262168:NTI262168 OCZ262168:ODE262168 OMV262168:ONA262168 OWR262168:OWW262168 PGN262168:PGS262168 PQJ262168:PQO262168 QAF262168:QAK262168 QKB262168:QKG262168 QTX262168:QUC262168 RDT262168:RDY262168 RNP262168:RNU262168 RXL262168:RXQ262168 SHH262168:SHM262168 SRD262168:SRI262168 TAZ262168:TBE262168 TKV262168:TLA262168 TUR262168:TUW262168 UEN262168:UES262168 UOJ262168:UOO262168 UYF262168:UYK262168 VIB262168:VIG262168 VRX262168:VSC262168 WBT262168:WBY262168 WLP262168:WLU262168 WVL262168:WVQ262168 D327704:I327704 IZ327704:JE327704 SV327704:TA327704 ACR327704:ACW327704 AMN327704:AMS327704 AWJ327704:AWO327704 BGF327704:BGK327704 BQB327704:BQG327704 BZX327704:CAC327704 CJT327704:CJY327704 CTP327704:CTU327704 DDL327704:DDQ327704 DNH327704:DNM327704 DXD327704:DXI327704 EGZ327704:EHE327704 EQV327704:ERA327704 FAR327704:FAW327704 FKN327704:FKS327704 FUJ327704:FUO327704 GEF327704:GEK327704 GOB327704:GOG327704 GXX327704:GYC327704 HHT327704:HHY327704 HRP327704:HRU327704 IBL327704:IBQ327704 ILH327704:ILM327704 IVD327704:IVI327704 JEZ327704:JFE327704 JOV327704:JPA327704 JYR327704:JYW327704 KIN327704:KIS327704 KSJ327704:KSO327704 LCF327704:LCK327704 LMB327704:LMG327704 LVX327704:LWC327704 MFT327704:MFY327704 MPP327704:MPU327704 MZL327704:MZQ327704 NJH327704:NJM327704 NTD327704:NTI327704 OCZ327704:ODE327704 OMV327704:ONA327704 OWR327704:OWW327704 PGN327704:PGS327704 PQJ327704:PQO327704 QAF327704:QAK327704 QKB327704:QKG327704 QTX327704:QUC327704 RDT327704:RDY327704 RNP327704:RNU327704 RXL327704:RXQ327704 SHH327704:SHM327704 SRD327704:SRI327704 TAZ327704:TBE327704 TKV327704:TLA327704 TUR327704:TUW327704 UEN327704:UES327704 UOJ327704:UOO327704 UYF327704:UYK327704 VIB327704:VIG327704 VRX327704:VSC327704 WBT327704:WBY327704 WLP327704:WLU327704 WVL327704:WVQ327704 D393240:I393240 IZ393240:JE393240 SV393240:TA393240 ACR393240:ACW393240 AMN393240:AMS393240 AWJ393240:AWO393240 BGF393240:BGK393240 BQB393240:BQG393240 BZX393240:CAC393240 CJT393240:CJY393240 CTP393240:CTU393240 DDL393240:DDQ393240 DNH393240:DNM393240 DXD393240:DXI393240 EGZ393240:EHE393240 EQV393240:ERA393240 FAR393240:FAW393240 FKN393240:FKS393240 FUJ393240:FUO393240 GEF393240:GEK393240 GOB393240:GOG393240 GXX393240:GYC393240 HHT393240:HHY393240 HRP393240:HRU393240 IBL393240:IBQ393240 ILH393240:ILM393240 IVD393240:IVI393240 JEZ393240:JFE393240 JOV393240:JPA393240 JYR393240:JYW393240 KIN393240:KIS393240 KSJ393240:KSO393240 LCF393240:LCK393240 LMB393240:LMG393240 LVX393240:LWC393240 MFT393240:MFY393240 MPP393240:MPU393240 MZL393240:MZQ393240 NJH393240:NJM393240 NTD393240:NTI393240 OCZ393240:ODE393240 OMV393240:ONA393240 OWR393240:OWW393240 PGN393240:PGS393240 PQJ393240:PQO393240 QAF393240:QAK393240 QKB393240:QKG393240 QTX393240:QUC393240 RDT393240:RDY393240 RNP393240:RNU393240 RXL393240:RXQ393240 SHH393240:SHM393240 SRD393240:SRI393240 TAZ393240:TBE393240 TKV393240:TLA393240 TUR393240:TUW393240 UEN393240:UES393240 UOJ393240:UOO393240 UYF393240:UYK393240 VIB393240:VIG393240 VRX393240:VSC393240 WBT393240:WBY393240 WLP393240:WLU393240 WVL393240:WVQ393240 D458776:I458776 IZ458776:JE458776 SV458776:TA458776 ACR458776:ACW458776 AMN458776:AMS458776 AWJ458776:AWO458776 BGF458776:BGK458776 BQB458776:BQG458776 BZX458776:CAC458776 CJT458776:CJY458776 CTP458776:CTU458776 DDL458776:DDQ458776 DNH458776:DNM458776 DXD458776:DXI458776 EGZ458776:EHE458776 EQV458776:ERA458776 FAR458776:FAW458776 FKN458776:FKS458776 FUJ458776:FUO458776 GEF458776:GEK458776 GOB458776:GOG458776 GXX458776:GYC458776 HHT458776:HHY458776 HRP458776:HRU458776 IBL458776:IBQ458776 ILH458776:ILM458776 IVD458776:IVI458776 JEZ458776:JFE458776 JOV458776:JPA458776 JYR458776:JYW458776 KIN458776:KIS458776 KSJ458776:KSO458776 LCF458776:LCK458776 LMB458776:LMG458776 LVX458776:LWC458776 MFT458776:MFY458776 MPP458776:MPU458776 MZL458776:MZQ458776 NJH458776:NJM458776 NTD458776:NTI458776 OCZ458776:ODE458776 OMV458776:ONA458776 OWR458776:OWW458776 PGN458776:PGS458776 PQJ458776:PQO458776 QAF458776:QAK458776 QKB458776:QKG458776 QTX458776:QUC458776 RDT458776:RDY458776 RNP458776:RNU458776 RXL458776:RXQ458776 SHH458776:SHM458776 SRD458776:SRI458776 TAZ458776:TBE458776 TKV458776:TLA458776 TUR458776:TUW458776 UEN458776:UES458776 UOJ458776:UOO458776 UYF458776:UYK458776 VIB458776:VIG458776 VRX458776:VSC458776 WBT458776:WBY458776 WLP458776:WLU458776 WVL458776:WVQ458776 D524312:I524312 IZ524312:JE524312 SV524312:TA524312 ACR524312:ACW524312 AMN524312:AMS524312 AWJ524312:AWO524312 BGF524312:BGK524312 BQB524312:BQG524312 BZX524312:CAC524312 CJT524312:CJY524312 CTP524312:CTU524312 DDL524312:DDQ524312 DNH524312:DNM524312 DXD524312:DXI524312 EGZ524312:EHE524312 EQV524312:ERA524312 FAR524312:FAW524312 FKN524312:FKS524312 FUJ524312:FUO524312 GEF524312:GEK524312 GOB524312:GOG524312 GXX524312:GYC524312 HHT524312:HHY524312 HRP524312:HRU524312 IBL524312:IBQ524312 ILH524312:ILM524312 IVD524312:IVI524312 JEZ524312:JFE524312 JOV524312:JPA524312 JYR524312:JYW524312 KIN524312:KIS524312 KSJ524312:KSO524312 LCF524312:LCK524312 LMB524312:LMG524312 LVX524312:LWC524312 MFT524312:MFY524312 MPP524312:MPU524312 MZL524312:MZQ524312 NJH524312:NJM524312 NTD524312:NTI524312 OCZ524312:ODE524312 OMV524312:ONA524312 OWR524312:OWW524312 PGN524312:PGS524312 PQJ524312:PQO524312 QAF524312:QAK524312 QKB524312:QKG524312 QTX524312:QUC524312 RDT524312:RDY524312 RNP524312:RNU524312 RXL524312:RXQ524312 SHH524312:SHM524312 SRD524312:SRI524312 TAZ524312:TBE524312 TKV524312:TLA524312 TUR524312:TUW524312 UEN524312:UES524312 UOJ524312:UOO524312 UYF524312:UYK524312 VIB524312:VIG524312 VRX524312:VSC524312 WBT524312:WBY524312 WLP524312:WLU524312 WVL524312:WVQ524312 D589848:I589848 IZ589848:JE589848 SV589848:TA589848 ACR589848:ACW589848 AMN589848:AMS589848 AWJ589848:AWO589848 BGF589848:BGK589848 BQB589848:BQG589848 BZX589848:CAC589848 CJT589848:CJY589848 CTP589848:CTU589848 DDL589848:DDQ589848 DNH589848:DNM589848 DXD589848:DXI589848 EGZ589848:EHE589848 EQV589848:ERA589848 FAR589848:FAW589848 FKN589848:FKS589848 FUJ589848:FUO589848 GEF589848:GEK589848 GOB589848:GOG589848 GXX589848:GYC589848 HHT589848:HHY589848 HRP589848:HRU589848 IBL589848:IBQ589848 ILH589848:ILM589848 IVD589848:IVI589848 JEZ589848:JFE589848 JOV589848:JPA589848 JYR589848:JYW589848 KIN589848:KIS589848 KSJ589848:KSO589848 LCF589848:LCK589848 LMB589848:LMG589848 LVX589848:LWC589848 MFT589848:MFY589848 MPP589848:MPU589848 MZL589848:MZQ589848 NJH589848:NJM589848 NTD589848:NTI589848 OCZ589848:ODE589848 OMV589848:ONA589848 OWR589848:OWW589848 PGN589848:PGS589848 PQJ589848:PQO589848 QAF589848:QAK589848 QKB589848:QKG589848 QTX589848:QUC589848 RDT589848:RDY589848 RNP589848:RNU589848 RXL589848:RXQ589848 SHH589848:SHM589848 SRD589848:SRI589848 TAZ589848:TBE589848 TKV589848:TLA589848 TUR589848:TUW589848 UEN589848:UES589848 UOJ589848:UOO589848 UYF589848:UYK589848 VIB589848:VIG589848 VRX589848:VSC589848 WBT589848:WBY589848 WLP589848:WLU589848 WVL589848:WVQ589848 D655384:I655384 IZ655384:JE655384 SV655384:TA655384 ACR655384:ACW655384 AMN655384:AMS655384 AWJ655384:AWO655384 BGF655384:BGK655384 BQB655384:BQG655384 BZX655384:CAC655384 CJT655384:CJY655384 CTP655384:CTU655384 DDL655384:DDQ655384 DNH655384:DNM655384 DXD655384:DXI655384 EGZ655384:EHE655384 EQV655384:ERA655384 FAR655384:FAW655384 FKN655384:FKS655384 FUJ655384:FUO655384 GEF655384:GEK655384 GOB655384:GOG655384 GXX655384:GYC655384 HHT655384:HHY655384 HRP655384:HRU655384 IBL655384:IBQ655384 ILH655384:ILM655384 IVD655384:IVI655384 JEZ655384:JFE655384 JOV655384:JPA655384 JYR655384:JYW655384 KIN655384:KIS655384 KSJ655384:KSO655384 LCF655384:LCK655384 LMB655384:LMG655384 LVX655384:LWC655384 MFT655384:MFY655384 MPP655384:MPU655384 MZL655384:MZQ655384 NJH655384:NJM655384 NTD655384:NTI655384 OCZ655384:ODE655384 OMV655384:ONA655384 OWR655384:OWW655384 PGN655384:PGS655384 PQJ655384:PQO655384 QAF655384:QAK655384 QKB655384:QKG655384 QTX655384:QUC655384 RDT655384:RDY655384 RNP655384:RNU655384 RXL655384:RXQ655384 SHH655384:SHM655384 SRD655384:SRI655384 TAZ655384:TBE655384 TKV655384:TLA655384 TUR655384:TUW655384 UEN655384:UES655384 UOJ655384:UOO655384 UYF655384:UYK655384 VIB655384:VIG655384 VRX655384:VSC655384 WBT655384:WBY655384 WLP655384:WLU655384 WVL655384:WVQ655384 D720920:I720920 IZ720920:JE720920 SV720920:TA720920 ACR720920:ACW720920 AMN720920:AMS720920 AWJ720920:AWO720920 BGF720920:BGK720920 BQB720920:BQG720920 BZX720920:CAC720920 CJT720920:CJY720920 CTP720920:CTU720920 DDL720920:DDQ720920 DNH720920:DNM720920 DXD720920:DXI720920 EGZ720920:EHE720920 EQV720920:ERA720920 FAR720920:FAW720920 FKN720920:FKS720920 FUJ720920:FUO720920 GEF720920:GEK720920 GOB720920:GOG720920 GXX720920:GYC720920 HHT720920:HHY720920 HRP720920:HRU720920 IBL720920:IBQ720920 ILH720920:ILM720920 IVD720920:IVI720920 JEZ720920:JFE720920 JOV720920:JPA720920 JYR720920:JYW720920 KIN720920:KIS720920 KSJ720920:KSO720920 LCF720920:LCK720920 LMB720920:LMG720920 LVX720920:LWC720920 MFT720920:MFY720920 MPP720920:MPU720920 MZL720920:MZQ720920 NJH720920:NJM720920 NTD720920:NTI720920 OCZ720920:ODE720920 OMV720920:ONA720920 OWR720920:OWW720920 PGN720920:PGS720920 PQJ720920:PQO720920 QAF720920:QAK720920 QKB720920:QKG720920 QTX720920:QUC720920 RDT720920:RDY720920 RNP720920:RNU720920 RXL720920:RXQ720920 SHH720920:SHM720920 SRD720920:SRI720920 TAZ720920:TBE720920 TKV720920:TLA720920 TUR720920:TUW720920 UEN720920:UES720920 UOJ720920:UOO720920 UYF720920:UYK720920 VIB720920:VIG720920 VRX720920:VSC720920 WBT720920:WBY720920 WLP720920:WLU720920 WVL720920:WVQ720920 D786456:I786456 IZ786456:JE786456 SV786456:TA786456 ACR786456:ACW786456 AMN786456:AMS786456 AWJ786456:AWO786456 BGF786456:BGK786456 BQB786456:BQG786456 BZX786456:CAC786456 CJT786456:CJY786456 CTP786456:CTU786456 DDL786456:DDQ786456 DNH786456:DNM786456 DXD786456:DXI786456 EGZ786456:EHE786456 EQV786456:ERA786456 FAR786456:FAW786456 FKN786456:FKS786456 FUJ786456:FUO786456 GEF786456:GEK786456 GOB786456:GOG786456 GXX786456:GYC786456 HHT786456:HHY786456 HRP786456:HRU786456 IBL786456:IBQ786456 ILH786456:ILM786456 IVD786456:IVI786456 JEZ786456:JFE786456 JOV786456:JPA786456 JYR786456:JYW786456 KIN786456:KIS786456 KSJ786456:KSO786456 LCF786456:LCK786456 LMB786456:LMG786456 LVX786456:LWC786456 MFT786456:MFY786456 MPP786456:MPU786456 MZL786456:MZQ786456 NJH786456:NJM786456 NTD786456:NTI786456 OCZ786456:ODE786456 OMV786456:ONA786456 OWR786456:OWW786456 PGN786456:PGS786456 PQJ786456:PQO786456 QAF786456:QAK786456 QKB786456:QKG786456 QTX786456:QUC786456 RDT786456:RDY786456 RNP786456:RNU786456 RXL786456:RXQ786456 SHH786456:SHM786456 SRD786456:SRI786456 TAZ786456:TBE786456 TKV786456:TLA786456 TUR786456:TUW786456 UEN786456:UES786456 UOJ786456:UOO786456 UYF786456:UYK786456 VIB786456:VIG786456 VRX786456:VSC786456 WBT786456:WBY786456 WLP786456:WLU786456 WVL786456:WVQ786456 D851992:I851992 IZ851992:JE851992 SV851992:TA851992 ACR851992:ACW851992 AMN851992:AMS851992 AWJ851992:AWO851992 BGF851992:BGK851992 BQB851992:BQG851992 BZX851992:CAC851992 CJT851992:CJY851992 CTP851992:CTU851992 DDL851992:DDQ851992 DNH851992:DNM851992 DXD851992:DXI851992 EGZ851992:EHE851992 EQV851992:ERA851992 FAR851992:FAW851992 FKN851992:FKS851992 FUJ851992:FUO851992 GEF851992:GEK851992 GOB851992:GOG851992 GXX851992:GYC851992 HHT851992:HHY851992 HRP851992:HRU851992 IBL851992:IBQ851992 ILH851992:ILM851992 IVD851992:IVI851992 JEZ851992:JFE851992 JOV851992:JPA851992 JYR851992:JYW851992 KIN851992:KIS851992 KSJ851992:KSO851992 LCF851992:LCK851992 LMB851992:LMG851992 LVX851992:LWC851992 MFT851992:MFY851992 MPP851992:MPU851992 MZL851992:MZQ851992 NJH851992:NJM851992 NTD851992:NTI851992 OCZ851992:ODE851992 OMV851992:ONA851992 OWR851992:OWW851992 PGN851992:PGS851992 PQJ851992:PQO851992 QAF851992:QAK851992 QKB851992:QKG851992 QTX851992:QUC851992 RDT851992:RDY851992 RNP851992:RNU851992 RXL851992:RXQ851992 SHH851992:SHM851992 SRD851992:SRI851992 TAZ851992:TBE851992 TKV851992:TLA851992 TUR851992:TUW851992 UEN851992:UES851992 UOJ851992:UOO851992 UYF851992:UYK851992 VIB851992:VIG851992 VRX851992:VSC851992 WBT851992:WBY851992 WLP851992:WLU851992 WVL851992:WVQ851992 D917528:I917528 IZ917528:JE917528 SV917528:TA917528 ACR917528:ACW917528 AMN917528:AMS917528 AWJ917528:AWO917528 BGF917528:BGK917528 BQB917528:BQG917528 BZX917528:CAC917528 CJT917528:CJY917528 CTP917528:CTU917528 DDL917528:DDQ917528 DNH917528:DNM917528 DXD917528:DXI917528 EGZ917528:EHE917528 EQV917528:ERA917528 FAR917528:FAW917528 FKN917528:FKS917528 FUJ917528:FUO917528 GEF917528:GEK917528 GOB917528:GOG917528 GXX917528:GYC917528 HHT917528:HHY917528 HRP917528:HRU917528 IBL917528:IBQ917528 ILH917528:ILM917528 IVD917528:IVI917528 JEZ917528:JFE917528 JOV917528:JPA917528 JYR917528:JYW917528 KIN917528:KIS917528 KSJ917528:KSO917528 LCF917528:LCK917528 LMB917528:LMG917528 LVX917528:LWC917528 MFT917528:MFY917528 MPP917528:MPU917528 MZL917528:MZQ917528 NJH917528:NJM917528 NTD917528:NTI917528 OCZ917528:ODE917528 OMV917528:ONA917528 OWR917528:OWW917528 PGN917528:PGS917528 PQJ917528:PQO917528 QAF917528:QAK917528 QKB917528:QKG917528 QTX917528:QUC917528 RDT917528:RDY917528 RNP917528:RNU917528 RXL917528:RXQ917528 SHH917528:SHM917528 SRD917528:SRI917528 TAZ917528:TBE917528 TKV917528:TLA917528 TUR917528:TUW917528 UEN917528:UES917528 UOJ917528:UOO917528 UYF917528:UYK917528 VIB917528:VIG917528 VRX917528:VSC917528 WBT917528:WBY917528 WLP917528:WLU917528 WVL917528:WVQ917528 D983064:I983064 IZ983064:JE983064 SV983064:TA983064 ACR983064:ACW983064 AMN983064:AMS983064 AWJ983064:AWO983064 BGF983064:BGK983064 BQB983064:BQG983064 BZX983064:CAC983064 CJT983064:CJY983064 CTP983064:CTU983064 DDL983064:DDQ983064 DNH983064:DNM983064 DXD983064:DXI983064 EGZ983064:EHE983064 EQV983064:ERA983064 FAR983064:FAW983064 FKN983064:FKS983064 FUJ983064:FUO983064 GEF983064:GEK983064 GOB983064:GOG983064 GXX983064:GYC983064 HHT983064:HHY983064 HRP983064:HRU983064 IBL983064:IBQ983064 ILH983064:ILM983064 IVD983064:IVI983064 JEZ983064:JFE983064 JOV983064:JPA983064 JYR983064:JYW983064 KIN983064:KIS983064 KSJ983064:KSO983064 LCF983064:LCK983064 LMB983064:LMG983064 LVX983064:LWC983064 MFT983064:MFY983064 MPP983064:MPU983064 MZL983064:MZQ983064 NJH983064:NJM983064 NTD983064:NTI983064 OCZ983064:ODE983064 OMV983064:ONA983064 OWR983064:OWW983064 PGN983064:PGS983064 PQJ983064:PQO983064 QAF983064:QAK983064 QKB983064:QKG983064 QTX983064:QUC983064 RDT983064:RDY983064 RNP983064:RNU983064 RXL983064:RXQ983064 SHH983064:SHM983064 SRD983064:SRI983064 TAZ983064:TBE983064 TKV983064:TLA983064 TUR983064:TUW983064 UEN983064:UES983064 UOJ983064:UOO983064 UYF983064:UYK983064 VIB983064:VIG983064 VRX983064:VSC983064 WBT983064:WBY983064 WLP983064:WLU983064 WVL983064:WVQ983064">
      <formula1>"（選択して下さい）,希望する,希望しない"</formula1>
    </dataValidation>
    <dataValidation type="list" allowBlank="1" showInputMessage="1" showErrorMessage="1" sqref="WVJ983044:WVK983044 IX5:IY5 ST5:SU5 ACP5:ACQ5 AML5:AMM5 AWH5:AWI5 BGD5:BGE5 BPZ5:BQA5 BZV5:BZW5 CJR5:CJS5 CTN5:CTO5 DDJ5:DDK5 DNF5:DNG5 DXB5:DXC5 EGX5:EGY5 EQT5:EQU5 FAP5:FAQ5 FKL5:FKM5 FUH5:FUI5 GED5:GEE5 GNZ5:GOA5 GXV5:GXW5 HHR5:HHS5 HRN5:HRO5 IBJ5:IBK5 ILF5:ILG5 IVB5:IVC5 JEX5:JEY5 JOT5:JOU5 JYP5:JYQ5 KIL5:KIM5 KSH5:KSI5 LCD5:LCE5 LLZ5:LMA5 LVV5:LVW5 MFR5:MFS5 MPN5:MPO5 MZJ5:MZK5 NJF5:NJG5 NTB5:NTC5 OCX5:OCY5 OMT5:OMU5 OWP5:OWQ5 PGL5:PGM5 PQH5:PQI5 QAD5:QAE5 QJZ5:QKA5 QTV5:QTW5 RDR5:RDS5 RNN5:RNO5 RXJ5:RXK5 SHF5:SHG5 SRB5:SRC5 TAX5:TAY5 TKT5:TKU5 TUP5:TUQ5 UEL5:UEM5 UOH5:UOI5 UYD5:UYE5 VHZ5:VIA5 VRV5:VRW5 WBR5:WBS5 WLN5:WLO5 WVJ5:WVK5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formula1>"（選択して下さい）,北海道電力株式会社,東北電力株式会社,東京電力株式会社,中部電力株式会社,北陸電力株式会社,関西電力株式会社,中国電力株式会社,四国電力株式会社,九州電力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C105"/>
  <sheetViews>
    <sheetView view="pageBreakPreview" topLeftCell="B1" zoomScale="70" zoomScaleNormal="75" zoomScaleSheetLayoutView="70" workbookViewId="0">
      <selection activeCell="B24" sqref="B24"/>
    </sheetView>
  </sheetViews>
  <sheetFormatPr defaultColWidth="9" defaultRowHeight="18.75" customHeight="1"/>
  <cols>
    <col min="1" max="1" width="3.375" style="47" customWidth="1"/>
    <col min="2" max="2" width="16.125" style="47" customWidth="1"/>
    <col min="3" max="3" width="13.125" style="47" customWidth="1"/>
    <col min="4" max="4" width="27" style="47" customWidth="1"/>
    <col min="5" max="6" width="22.5" style="47" customWidth="1"/>
    <col min="7" max="7" width="12.625" style="47" customWidth="1"/>
    <col min="8" max="8" width="12.125" style="47" customWidth="1"/>
    <col min="9" max="9" width="46.875" style="47" customWidth="1"/>
    <col min="10" max="10" width="6.875" style="46" customWidth="1"/>
    <col min="11" max="11" width="16.375" style="47" customWidth="1"/>
    <col min="12" max="12" width="6.875" style="46" customWidth="1"/>
    <col min="13" max="13" width="16.375" style="47" customWidth="1"/>
    <col min="14" max="14" width="19.125" style="47" customWidth="1"/>
    <col min="15" max="15" width="10.375" style="47" customWidth="1"/>
    <col min="16" max="16" width="18.75" style="47" customWidth="1"/>
    <col min="17" max="17" width="12.5" style="47" customWidth="1"/>
    <col min="18" max="18" width="16.375" style="47" customWidth="1"/>
    <col min="19" max="19" width="25" style="47" customWidth="1"/>
    <col min="20" max="21" width="16.75" style="47" customWidth="1"/>
    <col min="22" max="24" width="9" style="47"/>
    <col min="25" max="26" width="16.75" style="47" customWidth="1"/>
    <col min="27" max="29" width="9" style="47"/>
    <col min="30" max="30" width="10.5" style="47" customWidth="1"/>
    <col min="31" max="31" width="19.875" style="47" customWidth="1"/>
    <col min="32" max="32" width="8.625" style="47" customWidth="1"/>
    <col min="33" max="33" width="9.5" style="47" customWidth="1"/>
    <col min="34" max="34" width="7.5" style="47" customWidth="1"/>
    <col min="35" max="35" width="8.875" style="47" customWidth="1"/>
    <col min="36" max="37" width="10.125" style="47" customWidth="1"/>
    <col min="38" max="38" width="18.125" style="47" customWidth="1"/>
    <col min="39" max="39" width="55.875" style="47" customWidth="1"/>
    <col min="40" max="40" width="19.375" style="47" customWidth="1"/>
    <col min="41" max="54" width="10.875" style="47" customWidth="1"/>
    <col min="55" max="55" width="10.875" style="63" customWidth="1"/>
    <col min="56" max="56" width="10.875" style="47" customWidth="1"/>
    <col min="57" max="16384" width="9" style="47"/>
  </cols>
  <sheetData>
    <row r="1" spans="1:55" ht="18.75" customHeight="1">
      <c r="B1" s="44" t="s">
        <v>118</v>
      </c>
      <c r="C1" s="45"/>
      <c r="D1" s="45"/>
      <c r="E1" s="46"/>
      <c r="F1" s="46"/>
      <c r="BC1" s="47"/>
    </row>
    <row r="2" spans="1:55" ht="18.75" customHeight="1">
      <c r="BC2" s="47"/>
    </row>
    <row r="3" spans="1:55" s="48" customFormat="1" ht="18.75" customHeight="1">
      <c r="A3" s="218"/>
      <c r="B3" s="219" t="s">
        <v>131</v>
      </c>
      <c r="C3" s="218" t="s">
        <v>132</v>
      </c>
      <c r="D3" s="221" t="s">
        <v>133</v>
      </c>
      <c r="E3" s="217" t="s">
        <v>284</v>
      </c>
      <c r="F3" s="218"/>
      <c r="G3" s="217" t="s">
        <v>285</v>
      </c>
      <c r="H3" s="218"/>
      <c r="I3" s="218"/>
      <c r="J3" s="217" t="s">
        <v>292</v>
      </c>
      <c r="K3" s="218"/>
      <c r="L3" s="218"/>
      <c r="M3" s="218"/>
      <c r="N3" s="223" t="s">
        <v>144</v>
      </c>
      <c r="O3" s="219" t="s">
        <v>134</v>
      </c>
      <c r="P3" s="218" t="s">
        <v>135</v>
      </c>
      <c r="Q3" s="218"/>
      <c r="R3" s="218"/>
      <c r="S3" s="218"/>
      <c r="T3" s="232" t="s">
        <v>295</v>
      </c>
      <c r="U3" s="233"/>
      <c r="V3" s="233"/>
      <c r="W3" s="233"/>
      <c r="X3" s="234"/>
      <c r="Y3" s="232" t="s">
        <v>296</v>
      </c>
      <c r="Z3" s="233"/>
      <c r="AA3" s="233"/>
      <c r="AB3" s="233"/>
      <c r="AC3" s="234"/>
      <c r="AD3" s="230" t="s">
        <v>294</v>
      </c>
      <c r="AE3" s="230" t="s">
        <v>293</v>
      </c>
      <c r="AF3" s="219" t="s">
        <v>138</v>
      </c>
      <c r="AG3" s="219" t="s">
        <v>139</v>
      </c>
      <c r="AH3" s="225" t="s">
        <v>140</v>
      </c>
      <c r="AI3" s="219" t="s">
        <v>141</v>
      </c>
      <c r="AJ3" s="227" t="s">
        <v>142</v>
      </c>
      <c r="AK3" s="227"/>
      <c r="AL3" s="228" t="s">
        <v>143</v>
      </c>
      <c r="AM3" s="219" t="s">
        <v>145</v>
      </c>
      <c r="AP3" s="47"/>
      <c r="AQ3" s="47"/>
      <c r="AR3" s="47"/>
      <c r="AS3" s="47"/>
      <c r="AT3" s="47"/>
      <c r="AU3" s="47"/>
      <c r="AV3" s="47"/>
      <c r="AW3" s="47"/>
      <c r="AX3" s="47"/>
      <c r="AY3" s="47"/>
      <c r="AZ3" s="47"/>
      <c r="BA3" s="47"/>
      <c r="BB3" s="47"/>
      <c r="BC3" s="47"/>
    </row>
    <row r="4" spans="1:55" s="48" customFormat="1" ht="40.5" customHeight="1">
      <c r="A4" s="218"/>
      <c r="B4" s="220"/>
      <c r="C4" s="218"/>
      <c r="D4" s="222"/>
      <c r="E4" s="65" t="s">
        <v>147</v>
      </c>
      <c r="F4" s="65" t="s">
        <v>148</v>
      </c>
      <c r="G4" s="65" t="s">
        <v>149</v>
      </c>
      <c r="H4" s="86" t="s">
        <v>283</v>
      </c>
      <c r="I4" s="86" t="s">
        <v>286</v>
      </c>
      <c r="J4" s="218" t="s">
        <v>150</v>
      </c>
      <c r="K4" s="218"/>
      <c r="L4" s="218" t="s">
        <v>151</v>
      </c>
      <c r="M4" s="218"/>
      <c r="N4" s="224"/>
      <c r="O4" s="220"/>
      <c r="P4" s="65" t="s">
        <v>152</v>
      </c>
      <c r="Q4" s="65" t="s">
        <v>153</v>
      </c>
      <c r="R4" s="65" t="s">
        <v>146</v>
      </c>
      <c r="S4" s="65" t="s">
        <v>154</v>
      </c>
      <c r="T4" s="64" t="s">
        <v>136</v>
      </c>
      <c r="U4" s="67" t="s">
        <v>137</v>
      </c>
      <c r="V4" s="49" t="s">
        <v>155</v>
      </c>
      <c r="W4" s="49" t="s">
        <v>156</v>
      </c>
      <c r="X4" s="49" t="s">
        <v>157</v>
      </c>
      <c r="Y4" s="64" t="s">
        <v>136</v>
      </c>
      <c r="Z4" s="67" t="s">
        <v>137</v>
      </c>
      <c r="AA4" s="49" t="s">
        <v>155</v>
      </c>
      <c r="AB4" s="49" t="s">
        <v>156</v>
      </c>
      <c r="AC4" s="49" t="s">
        <v>157</v>
      </c>
      <c r="AD4" s="226"/>
      <c r="AE4" s="231"/>
      <c r="AF4" s="220"/>
      <c r="AG4" s="220"/>
      <c r="AH4" s="226"/>
      <c r="AI4" s="220"/>
      <c r="AJ4" s="66" t="s">
        <v>158</v>
      </c>
      <c r="AK4" s="66" t="s">
        <v>159</v>
      </c>
      <c r="AL4" s="229"/>
      <c r="AM4" s="220"/>
      <c r="AP4" s="50"/>
      <c r="AQ4" s="50"/>
      <c r="AR4" s="51"/>
      <c r="AS4" s="50"/>
      <c r="AT4" s="50"/>
      <c r="AU4" s="50"/>
      <c r="AV4" s="50"/>
      <c r="AW4" s="51"/>
      <c r="AX4" s="50"/>
      <c r="AY4" s="50"/>
      <c r="AZ4" s="50"/>
      <c r="BA4" s="52"/>
      <c r="BB4" s="53"/>
      <c r="BC4" s="50"/>
    </row>
    <row r="5" spans="1:55" s="58" customFormat="1" ht="18.75" customHeight="1">
      <c r="A5" s="54" t="s">
        <v>160</v>
      </c>
      <c r="B5" s="57">
        <v>45261</v>
      </c>
      <c r="C5" s="55" t="s">
        <v>161</v>
      </c>
      <c r="D5" s="56" t="s">
        <v>162</v>
      </c>
      <c r="E5" s="55" t="s">
        <v>163</v>
      </c>
      <c r="F5" s="55" t="s">
        <v>164</v>
      </c>
      <c r="G5" s="55" t="s">
        <v>165</v>
      </c>
      <c r="H5" s="55" t="s">
        <v>287</v>
      </c>
      <c r="I5" s="55" t="s">
        <v>288</v>
      </c>
      <c r="J5" s="55" t="s">
        <v>166</v>
      </c>
      <c r="K5" s="56" t="s">
        <v>289</v>
      </c>
      <c r="L5" s="55" t="s">
        <v>187</v>
      </c>
      <c r="M5" s="55" t="s">
        <v>290</v>
      </c>
      <c r="N5" s="55" t="s">
        <v>176</v>
      </c>
      <c r="O5" s="55" t="s">
        <v>167</v>
      </c>
      <c r="P5" s="55" t="s">
        <v>291</v>
      </c>
      <c r="Q5" s="55" t="s">
        <v>299</v>
      </c>
      <c r="R5" s="56" t="s">
        <v>297</v>
      </c>
      <c r="S5" s="87" t="s">
        <v>298</v>
      </c>
      <c r="T5" s="55" t="s">
        <v>218</v>
      </c>
      <c r="U5" s="55" t="s">
        <v>169</v>
      </c>
      <c r="V5" s="55">
        <v>50</v>
      </c>
      <c r="W5" s="55">
        <v>10</v>
      </c>
      <c r="X5" s="55" t="s">
        <v>171</v>
      </c>
      <c r="Y5" s="55" t="s">
        <v>168</v>
      </c>
      <c r="Z5" s="55" t="s">
        <v>200</v>
      </c>
      <c r="AA5" s="55">
        <v>50</v>
      </c>
      <c r="AB5" s="55">
        <v>10</v>
      </c>
      <c r="AC5" s="55" t="s">
        <v>171</v>
      </c>
      <c r="AD5" s="55" t="s">
        <v>172</v>
      </c>
      <c r="AE5" s="55" t="s">
        <v>170</v>
      </c>
      <c r="AF5" s="55" t="s">
        <v>192</v>
      </c>
      <c r="AG5" s="55" t="s">
        <v>174</v>
      </c>
      <c r="AH5" s="55">
        <v>16</v>
      </c>
      <c r="AI5" s="55" t="s">
        <v>175</v>
      </c>
      <c r="AJ5" s="57" t="s">
        <v>301</v>
      </c>
      <c r="AK5" s="55">
        <v>150</v>
      </c>
      <c r="AL5" s="55" t="s">
        <v>300</v>
      </c>
      <c r="AM5" s="55"/>
      <c r="AP5" s="50" t="s">
        <v>177</v>
      </c>
      <c r="AQ5" s="50" t="s">
        <v>166</v>
      </c>
      <c r="AR5" s="51" t="s">
        <v>178</v>
      </c>
      <c r="AS5" s="50" t="s">
        <v>179</v>
      </c>
      <c r="AT5" s="50" t="s">
        <v>180</v>
      </c>
      <c r="AU5" s="50" t="s">
        <v>169</v>
      </c>
      <c r="AV5" s="50" t="s">
        <v>171</v>
      </c>
      <c r="AW5" s="51" t="s">
        <v>181</v>
      </c>
      <c r="AX5" s="50" t="s">
        <v>182</v>
      </c>
      <c r="AY5" s="50" t="s">
        <v>172</v>
      </c>
      <c r="AZ5" s="59" t="s">
        <v>183</v>
      </c>
      <c r="BA5" s="50" t="s">
        <v>184</v>
      </c>
      <c r="BB5" s="50" t="s">
        <v>185</v>
      </c>
      <c r="BC5" s="50" t="s">
        <v>186</v>
      </c>
    </row>
    <row r="6" spans="1:55" s="63" customFormat="1" ht="18.75" customHeight="1">
      <c r="A6" s="60">
        <v>1</v>
      </c>
      <c r="B6" s="62"/>
      <c r="C6" s="60"/>
      <c r="D6" s="61"/>
      <c r="E6" s="60"/>
      <c r="F6" s="60"/>
      <c r="G6" s="60"/>
      <c r="H6" s="60"/>
      <c r="I6" s="60"/>
      <c r="J6" s="60"/>
      <c r="K6" s="61"/>
      <c r="L6" s="60"/>
      <c r="M6" s="60"/>
      <c r="N6" s="60"/>
      <c r="O6" s="60"/>
      <c r="P6" s="60"/>
      <c r="Q6" s="60"/>
      <c r="R6" s="61"/>
      <c r="S6" s="60"/>
      <c r="T6" s="60"/>
      <c r="U6" s="55"/>
      <c r="V6" s="60"/>
      <c r="W6" s="60"/>
      <c r="X6" s="60"/>
      <c r="Y6" s="60"/>
      <c r="Z6" s="55"/>
      <c r="AA6" s="60"/>
      <c r="AB6" s="60"/>
      <c r="AC6" s="60"/>
      <c r="AD6" s="55"/>
      <c r="AE6" s="60"/>
      <c r="AF6" s="60"/>
      <c r="AG6" s="55"/>
      <c r="AH6" s="60"/>
      <c r="AI6" s="55"/>
      <c r="AJ6" s="62"/>
      <c r="AK6" s="60"/>
      <c r="AL6" s="60"/>
      <c r="AM6" s="60"/>
      <c r="AP6" s="50" t="s">
        <v>161</v>
      </c>
      <c r="AQ6" s="50" t="s">
        <v>187</v>
      </c>
      <c r="AR6" s="51" t="s">
        <v>173</v>
      </c>
      <c r="AS6" s="50" t="s">
        <v>188</v>
      </c>
      <c r="AT6" s="50" t="s">
        <v>189</v>
      </c>
      <c r="AU6" s="50" t="s">
        <v>200</v>
      </c>
      <c r="AV6" s="50" t="s">
        <v>201</v>
      </c>
      <c r="AW6" s="51" t="s">
        <v>190</v>
      </c>
      <c r="AX6" s="50" t="s">
        <v>191</v>
      </c>
      <c r="AY6" s="50" t="s">
        <v>192</v>
      </c>
      <c r="AZ6" s="59" t="s">
        <v>193</v>
      </c>
      <c r="BA6" s="50" t="s">
        <v>194</v>
      </c>
      <c r="BB6" s="50" t="s">
        <v>195</v>
      </c>
      <c r="BC6" s="50" t="s">
        <v>196</v>
      </c>
    </row>
    <row r="7" spans="1:55" s="63" customFormat="1" ht="18.75" customHeight="1">
      <c r="A7" s="60">
        <v>2</v>
      </c>
      <c r="B7" s="62"/>
      <c r="C7" s="60"/>
      <c r="D7" s="61"/>
      <c r="E7" s="60"/>
      <c r="F7" s="60"/>
      <c r="G7" s="60"/>
      <c r="H7" s="60"/>
      <c r="I7" s="60"/>
      <c r="J7" s="60"/>
      <c r="K7" s="61"/>
      <c r="L7" s="60"/>
      <c r="M7" s="61"/>
      <c r="N7" s="60"/>
      <c r="O7" s="60"/>
      <c r="P7" s="60"/>
      <c r="Q7" s="60"/>
      <c r="R7" s="61"/>
      <c r="S7" s="60"/>
      <c r="T7" s="60"/>
      <c r="U7" s="55"/>
      <c r="V7" s="60"/>
      <c r="W7" s="60"/>
      <c r="X7" s="60"/>
      <c r="Y7" s="60"/>
      <c r="Z7" s="55"/>
      <c r="AA7" s="60"/>
      <c r="AB7" s="60"/>
      <c r="AC7" s="60"/>
      <c r="AD7" s="55"/>
      <c r="AE7" s="60"/>
      <c r="AF7" s="60"/>
      <c r="AG7" s="55"/>
      <c r="AH7" s="60"/>
      <c r="AI7" s="55"/>
      <c r="AJ7" s="62"/>
      <c r="AK7" s="60"/>
      <c r="AL7" s="60"/>
      <c r="AM7" s="60"/>
      <c r="AP7" s="50" t="s">
        <v>197</v>
      </c>
      <c r="AQ7" s="50" t="s">
        <v>198</v>
      </c>
      <c r="AR7" s="46"/>
      <c r="AS7" s="50"/>
      <c r="AT7" s="50" t="s">
        <v>199</v>
      </c>
      <c r="AU7" s="50" t="s">
        <v>207</v>
      </c>
      <c r="AW7" s="51" t="s">
        <v>168</v>
      </c>
      <c r="AX7" s="50" t="s">
        <v>202</v>
      </c>
      <c r="AY7" s="46"/>
      <c r="AZ7" s="59" t="s">
        <v>210</v>
      </c>
      <c r="BB7" s="50" t="s">
        <v>204</v>
      </c>
    </row>
    <row r="8" spans="1:55" s="63" customFormat="1" ht="18.75" customHeight="1">
      <c r="A8" s="60">
        <v>3</v>
      </c>
      <c r="B8" s="62"/>
      <c r="C8" s="60"/>
      <c r="D8" s="61"/>
      <c r="E8" s="60"/>
      <c r="F8" s="60"/>
      <c r="G8" s="60"/>
      <c r="H8" s="60"/>
      <c r="I8" s="60"/>
      <c r="J8" s="60"/>
      <c r="K8" s="61"/>
      <c r="L8" s="60"/>
      <c r="M8" s="60"/>
      <c r="N8" s="60"/>
      <c r="O8" s="60"/>
      <c r="P8" s="60"/>
      <c r="Q8" s="60"/>
      <c r="R8" s="61"/>
      <c r="S8" s="60"/>
      <c r="T8" s="60"/>
      <c r="U8" s="55"/>
      <c r="V8" s="60"/>
      <c r="W8" s="60"/>
      <c r="X8" s="60"/>
      <c r="Y8" s="60"/>
      <c r="Z8" s="55"/>
      <c r="AA8" s="60"/>
      <c r="AB8" s="60"/>
      <c r="AC8" s="60"/>
      <c r="AD8" s="55"/>
      <c r="AE8" s="60"/>
      <c r="AF8" s="60"/>
      <c r="AG8" s="55"/>
      <c r="AH8" s="60"/>
      <c r="AI8" s="55"/>
      <c r="AJ8" s="62"/>
      <c r="AK8" s="60"/>
      <c r="AL8" s="60"/>
      <c r="AM8" s="60"/>
      <c r="AP8" s="50" t="s">
        <v>205</v>
      </c>
      <c r="AQ8" s="50" t="s">
        <v>206</v>
      </c>
      <c r="AT8" s="50" t="s">
        <v>170</v>
      </c>
      <c r="AV8" s="50"/>
      <c r="AW8" s="51" t="s">
        <v>208</v>
      </c>
      <c r="AX8" s="50" t="s">
        <v>209</v>
      </c>
      <c r="AZ8" s="59" t="s">
        <v>215</v>
      </c>
    </row>
    <row r="9" spans="1:55" s="63" customFormat="1" ht="18.75" customHeight="1">
      <c r="A9" s="60">
        <v>4</v>
      </c>
      <c r="B9" s="62"/>
      <c r="C9" s="60"/>
      <c r="D9" s="61"/>
      <c r="E9" s="60"/>
      <c r="F9" s="60"/>
      <c r="G9" s="60"/>
      <c r="H9" s="60"/>
      <c r="I9" s="60"/>
      <c r="J9" s="60"/>
      <c r="K9" s="61"/>
      <c r="L9" s="60"/>
      <c r="M9" s="61"/>
      <c r="N9" s="60"/>
      <c r="O9" s="60"/>
      <c r="P9" s="60"/>
      <c r="Q9" s="60"/>
      <c r="R9" s="61"/>
      <c r="S9" s="60"/>
      <c r="T9" s="60"/>
      <c r="U9" s="55"/>
      <c r="V9" s="60"/>
      <c r="W9" s="60"/>
      <c r="X9" s="60"/>
      <c r="Y9" s="60"/>
      <c r="Z9" s="55"/>
      <c r="AA9" s="60"/>
      <c r="AB9" s="60"/>
      <c r="AC9" s="60"/>
      <c r="AD9" s="55"/>
      <c r="AE9" s="60"/>
      <c r="AF9" s="60"/>
      <c r="AG9" s="55"/>
      <c r="AH9" s="60"/>
      <c r="AI9" s="55"/>
      <c r="AJ9" s="62"/>
      <c r="AK9" s="60"/>
      <c r="AL9" s="60"/>
      <c r="AM9" s="60"/>
      <c r="AP9" s="50" t="s">
        <v>211</v>
      </c>
      <c r="AQ9" s="50" t="s">
        <v>212</v>
      </c>
      <c r="AT9" s="50"/>
      <c r="AU9" s="50"/>
      <c r="AW9" s="51" t="s">
        <v>213</v>
      </c>
      <c r="AX9" s="50" t="s">
        <v>214</v>
      </c>
      <c r="AZ9" s="59" t="s">
        <v>220</v>
      </c>
    </row>
    <row r="10" spans="1:55" s="63" customFormat="1" ht="18.75" customHeight="1">
      <c r="A10" s="60">
        <v>5</v>
      </c>
      <c r="B10" s="62"/>
      <c r="C10" s="60"/>
      <c r="D10" s="61"/>
      <c r="E10" s="60"/>
      <c r="F10" s="60"/>
      <c r="G10" s="60"/>
      <c r="H10" s="60"/>
      <c r="I10" s="60"/>
      <c r="J10" s="60"/>
      <c r="K10" s="61"/>
      <c r="L10" s="60"/>
      <c r="M10" s="60"/>
      <c r="N10" s="60"/>
      <c r="O10" s="60"/>
      <c r="P10" s="60"/>
      <c r="Q10" s="60"/>
      <c r="R10" s="61"/>
      <c r="S10" s="60"/>
      <c r="T10" s="60"/>
      <c r="U10" s="55"/>
      <c r="V10" s="60"/>
      <c r="W10" s="60"/>
      <c r="X10" s="60"/>
      <c r="Y10" s="60"/>
      <c r="Z10" s="55"/>
      <c r="AA10" s="60"/>
      <c r="AB10" s="60"/>
      <c r="AC10" s="60"/>
      <c r="AD10" s="55"/>
      <c r="AE10" s="60"/>
      <c r="AF10" s="60"/>
      <c r="AG10" s="55"/>
      <c r="AH10" s="60"/>
      <c r="AI10" s="55"/>
      <c r="AJ10" s="62"/>
      <c r="AK10" s="60"/>
      <c r="AL10" s="60"/>
      <c r="AM10" s="60"/>
      <c r="AP10" s="50" t="s">
        <v>216</v>
      </c>
      <c r="AQ10" s="50" t="s">
        <v>217</v>
      </c>
      <c r="AW10" s="51" t="s">
        <v>218</v>
      </c>
      <c r="AX10" s="50" t="s">
        <v>219</v>
      </c>
      <c r="AZ10" s="59" t="s">
        <v>224</v>
      </c>
    </row>
    <row r="11" spans="1:55" s="63" customFormat="1" ht="18.75" customHeight="1">
      <c r="A11" s="60">
        <v>6</v>
      </c>
      <c r="B11" s="62"/>
      <c r="C11" s="60"/>
      <c r="D11" s="61"/>
      <c r="E11" s="60"/>
      <c r="F11" s="60"/>
      <c r="G11" s="60"/>
      <c r="H11" s="60"/>
      <c r="I11" s="60"/>
      <c r="J11" s="60"/>
      <c r="K11" s="61"/>
      <c r="L11" s="60"/>
      <c r="M11" s="60"/>
      <c r="N11" s="60"/>
      <c r="O11" s="60"/>
      <c r="P11" s="60"/>
      <c r="Q11" s="60"/>
      <c r="R11" s="61"/>
      <c r="S11" s="60"/>
      <c r="T11" s="60"/>
      <c r="U11" s="55"/>
      <c r="V11" s="60"/>
      <c r="W11" s="60"/>
      <c r="X11" s="60"/>
      <c r="Y11" s="60"/>
      <c r="Z11" s="55"/>
      <c r="AA11" s="60"/>
      <c r="AB11" s="60"/>
      <c r="AC11" s="60"/>
      <c r="AD11" s="55"/>
      <c r="AE11" s="60"/>
      <c r="AF11" s="60"/>
      <c r="AG11" s="55"/>
      <c r="AH11" s="60"/>
      <c r="AI11" s="55"/>
      <c r="AJ11" s="62"/>
      <c r="AK11" s="60"/>
      <c r="AL11" s="60"/>
      <c r="AM11" s="60"/>
      <c r="AP11" s="50" t="s">
        <v>221</v>
      </c>
      <c r="AW11" s="51" t="s">
        <v>222</v>
      </c>
      <c r="AX11" s="50" t="s">
        <v>223</v>
      </c>
      <c r="AZ11" s="59" t="s">
        <v>228</v>
      </c>
    </row>
    <row r="12" spans="1:55" s="46" customFormat="1" ht="18.75" customHeight="1">
      <c r="A12" s="60">
        <v>7</v>
      </c>
      <c r="B12" s="62"/>
      <c r="C12" s="60"/>
      <c r="D12" s="61"/>
      <c r="E12" s="60"/>
      <c r="F12" s="60"/>
      <c r="G12" s="60"/>
      <c r="H12" s="60"/>
      <c r="I12" s="60"/>
      <c r="J12" s="60"/>
      <c r="K12" s="61"/>
      <c r="L12" s="60"/>
      <c r="M12" s="60"/>
      <c r="N12" s="60"/>
      <c r="O12" s="60"/>
      <c r="P12" s="60"/>
      <c r="Q12" s="60"/>
      <c r="R12" s="61"/>
      <c r="S12" s="60"/>
      <c r="T12" s="60"/>
      <c r="U12" s="55"/>
      <c r="V12" s="60"/>
      <c r="W12" s="60"/>
      <c r="X12" s="60"/>
      <c r="Y12" s="60"/>
      <c r="Z12" s="55"/>
      <c r="AA12" s="60"/>
      <c r="AB12" s="60"/>
      <c r="AC12" s="60"/>
      <c r="AD12" s="55"/>
      <c r="AE12" s="60"/>
      <c r="AF12" s="60"/>
      <c r="AG12" s="55"/>
      <c r="AH12" s="60"/>
      <c r="AI12" s="55"/>
      <c r="AJ12" s="62"/>
      <c r="AK12" s="60"/>
      <c r="AL12" s="60"/>
      <c r="AM12" s="60"/>
      <c r="AP12" s="50" t="s">
        <v>225</v>
      </c>
      <c r="AQ12" s="63"/>
      <c r="AR12" s="63"/>
      <c r="AS12" s="63"/>
      <c r="AT12" s="63"/>
      <c r="AU12" s="63"/>
      <c r="AV12" s="63"/>
      <c r="AW12" s="51" t="s">
        <v>226</v>
      </c>
      <c r="AX12" s="50" t="s">
        <v>227</v>
      </c>
      <c r="AY12" s="63"/>
      <c r="AZ12" s="59" t="s">
        <v>231</v>
      </c>
      <c r="BA12" s="63"/>
      <c r="BB12" s="63"/>
      <c r="BC12" s="63"/>
    </row>
    <row r="13" spans="1:55" s="46" customFormat="1" ht="18.75" customHeight="1">
      <c r="A13" s="60">
        <v>8</v>
      </c>
      <c r="B13" s="62"/>
      <c r="C13" s="60"/>
      <c r="D13" s="61"/>
      <c r="E13" s="60"/>
      <c r="F13" s="60"/>
      <c r="G13" s="60"/>
      <c r="H13" s="60"/>
      <c r="I13" s="60"/>
      <c r="J13" s="60"/>
      <c r="K13" s="61"/>
      <c r="L13" s="60"/>
      <c r="M13" s="60"/>
      <c r="N13" s="60"/>
      <c r="O13" s="60"/>
      <c r="P13" s="60"/>
      <c r="Q13" s="60"/>
      <c r="R13" s="61"/>
      <c r="S13" s="60"/>
      <c r="T13" s="60"/>
      <c r="U13" s="55"/>
      <c r="V13" s="60"/>
      <c r="W13" s="60"/>
      <c r="X13" s="60"/>
      <c r="Y13" s="60"/>
      <c r="Z13" s="55"/>
      <c r="AA13" s="60"/>
      <c r="AB13" s="60"/>
      <c r="AC13" s="60"/>
      <c r="AD13" s="55"/>
      <c r="AE13" s="60"/>
      <c r="AF13" s="60"/>
      <c r="AG13" s="55"/>
      <c r="AH13" s="60"/>
      <c r="AI13" s="55"/>
      <c r="AJ13" s="62"/>
      <c r="AK13" s="60"/>
      <c r="AL13" s="60"/>
      <c r="AM13" s="60"/>
      <c r="AP13" s="50" t="s">
        <v>232</v>
      </c>
      <c r="AQ13" s="63"/>
      <c r="AR13" s="63"/>
      <c r="AS13" s="63"/>
      <c r="AT13" s="63"/>
      <c r="AU13" s="63"/>
      <c r="AV13" s="63"/>
      <c r="AW13" s="51" t="s">
        <v>229</v>
      </c>
      <c r="AX13" s="50" t="s">
        <v>230</v>
      </c>
      <c r="AY13" s="63"/>
      <c r="AZ13" s="89" t="s">
        <v>303</v>
      </c>
      <c r="BA13" s="63"/>
      <c r="BB13" s="63"/>
      <c r="BC13" s="63"/>
    </row>
    <row r="14" spans="1:55" s="46" customFormat="1" ht="18.75" customHeight="1">
      <c r="A14" s="60">
        <v>9</v>
      </c>
      <c r="B14" s="62"/>
      <c r="C14" s="60"/>
      <c r="D14" s="61"/>
      <c r="E14" s="60"/>
      <c r="F14" s="60"/>
      <c r="G14" s="60"/>
      <c r="H14" s="60"/>
      <c r="I14" s="60"/>
      <c r="J14" s="60"/>
      <c r="K14" s="61"/>
      <c r="L14" s="60"/>
      <c r="M14" s="60"/>
      <c r="N14" s="60"/>
      <c r="O14" s="60"/>
      <c r="P14" s="60"/>
      <c r="Q14" s="60"/>
      <c r="R14" s="61"/>
      <c r="S14" s="60"/>
      <c r="T14" s="60"/>
      <c r="U14" s="55"/>
      <c r="V14" s="60"/>
      <c r="W14" s="60"/>
      <c r="X14" s="60"/>
      <c r="Y14" s="60"/>
      <c r="Z14" s="55"/>
      <c r="AA14" s="60"/>
      <c r="AB14" s="60"/>
      <c r="AC14" s="60"/>
      <c r="AD14" s="55"/>
      <c r="AE14" s="60"/>
      <c r="AF14" s="60"/>
      <c r="AG14" s="55"/>
      <c r="AH14" s="60"/>
      <c r="AI14" s="55"/>
      <c r="AJ14" s="62"/>
      <c r="AK14" s="60"/>
      <c r="AL14" s="60"/>
      <c r="AM14" s="60"/>
      <c r="AQ14" s="63"/>
      <c r="AR14" s="63"/>
      <c r="AS14" s="63"/>
      <c r="AT14" s="63"/>
      <c r="AU14" s="63"/>
      <c r="AV14" s="63"/>
      <c r="AW14" s="51" t="s">
        <v>233</v>
      </c>
      <c r="AX14" s="50" t="s">
        <v>234</v>
      </c>
      <c r="AY14" s="63"/>
      <c r="AZ14" s="89" t="s">
        <v>304</v>
      </c>
      <c r="BA14" s="63"/>
      <c r="BB14" s="63"/>
      <c r="BC14" s="63"/>
    </row>
    <row r="15" spans="1:55" s="46" customFormat="1" ht="18.75" customHeight="1">
      <c r="A15" s="60">
        <v>10</v>
      </c>
      <c r="B15" s="62"/>
      <c r="C15" s="60"/>
      <c r="D15" s="61"/>
      <c r="E15" s="60"/>
      <c r="F15" s="60"/>
      <c r="G15" s="60"/>
      <c r="H15" s="60"/>
      <c r="I15" s="60"/>
      <c r="J15" s="60"/>
      <c r="K15" s="61"/>
      <c r="L15" s="60"/>
      <c r="M15" s="60"/>
      <c r="N15" s="60"/>
      <c r="O15" s="60"/>
      <c r="P15" s="60"/>
      <c r="Q15" s="60"/>
      <c r="R15" s="61"/>
      <c r="S15" s="60"/>
      <c r="T15" s="60"/>
      <c r="U15" s="55"/>
      <c r="V15" s="60"/>
      <c r="W15" s="60"/>
      <c r="X15" s="60"/>
      <c r="Y15" s="60"/>
      <c r="Z15" s="55"/>
      <c r="AA15" s="60"/>
      <c r="AB15" s="60"/>
      <c r="AC15" s="60"/>
      <c r="AD15" s="55"/>
      <c r="AE15" s="60"/>
      <c r="AF15" s="60"/>
      <c r="AG15" s="55"/>
      <c r="AH15" s="60"/>
      <c r="AI15" s="55"/>
      <c r="AJ15" s="62"/>
      <c r="AK15" s="60"/>
      <c r="AL15" s="60"/>
      <c r="AM15" s="60"/>
      <c r="AP15" s="63"/>
      <c r="AQ15" s="63"/>
      <c r="AR15" s="63"/>
      <c r="AS15" s="63"/>
      <c r="AT15" s="63"/>
      <c r="AU15" s="63"/>
      <c r="AV15" s="63"/>
      <c r="AW15" s="51" t="s">
        <v>236</v>
      </c>
      <c r="AX15" s="50" t="s">
        <v>237</v>
      </c>
      <c r="AY15" s="63"/>
      <c r="AZ15" s="89" t="s">
        <v>305</v>
      </c>
      <c r="BA15" s="63"/>
      <c r="BB15" s="63"/>
      <c r="BC15" s="63"/>
    </row>
    <row r="16" spans="1:55" s="46" customFormat="1" ht="18.75" customHeight="1">
      <c r="A16" s="60">
        <v>11</v>
      </c>
      <c r="B16" s="62"/>
      <c r="C16" s="60"/>
      <c r="D16" s="61"/>
      <c r="E16" s="60"/>
      <c r="F16" s="60"/>
      <c r="G16" s="60"/>
      <c r="H16" s="60"/>
      <c r="I16" s="60"/>
      <c r="J16" s="60"/>
      <c r="K16" s="61"/>
      <c r="L16" s="60"/>
      <c r="M16" s="60"/>
      <c r="N16" s="60"/>
      <c r="O16" s="60"/>
      <c r="P16" s="60"/>
      <c r="Q16" s="60"/>
      <c r="R16" s="61"/>
      <c r="S16" s="60"/>
      <c r="T16" s="60"/>
      <c r="U16" s="55"/>
      <c r="V16" s="60"/>
      <c r="W16" s="60"/>
      <c r="X16" s="60"/>
      <c r="Y16" s="60"/>
      <c r="Z16" s="55"/>
      <c r="AA16" s="60"/>
      <c r="AB16" s="60"/>
      <c r="AC16" s="60"/>
      <c r="AD16" s="55"/>
      <c r="AE16" s="60"/>
      <c r="AF16" s="60"/>
      <c r="AG16" s="55"/>
      <c r="AH16" s="60"/>
      <c r="AI16" s="55"/>
      <c r="AJ16" s="62"/>
      <c r="AK16" s="60"/>
      <c r="AL16" s="60"/>
      <c r="AM16" s="60"/>
      <c r="AW16" s="63"/>
      <c r="AX16" s="50" t="s">
        <v>238</v>
      </c>
      <c r="AZ16" s="89" t="s">
        <v>203</v>
      </c>
      <c r="BB16" s="63"/>
      <c r="BC16" s="63"/>
    </row>
    <row r="17" spans="1:55" s="46" customFormat="1" ht="18.75" customHeight="1">
      <c r="A17" s="60">
        <v>12</v>
      </c>
      <c r="B17" s="62"/>
      <c r="C17" s="60"/>
      <c r="D17" s="61"/>
      <c r="E17" s="60"/>
      <c r="F17" s="60"/>
      <c r="G17" s="60"/>
      <c r="H17" s="60"/>
      <c r="I17" s="60"/>
      <c r="J17" s="60"/>
      <c r="K17" s="61"/>
      <c r="L17" s="60"/>
      <c r="M17" s="60"/>
      <c r="N17" s="60"/>
      <c r="O17" s="60"/>
      <c r="P17" s="60"/>
      <c r="Q17" s="60"/>
      <c r="R17" s="61"/>
      <c r="S17" s="60"/>
      <c r="T17" s="60"/>
      <c r="U17" s="55"/>
      <c r="V17" s="60"/>
      <c r="W17" s="60"/>
      <c r="X17" s="60"/>
      <c r="Y17" s="60"/>
      <c r="Z17" s="55"/>
      <c r="AA17" s="60"/>
      <c r="AB17" s="60"/>
      <c r="AC17" s="60"/>
      <c r="AD17" s="55"/>
      <c r="AE17" s="60"/>
      <c r="AF17" s="60"/>
      <c r="AG17" s="55"/>
      <c r="AH17" s="60"/>
      <c r="AI17" s="55"/>
      <c r="AJ17" s="62"/>
      <c r="AK17" s="60"/>
      <c r="AL17" s="60"/>
      <c r="AM17" s="60"/>
      <c r="AW17" s="63"/>
      <c r="AX17" s="50" t="s">
        <v>239</v>
      </c>
      <c r="AZ17" s="59" t="s">
        <v>235</v>
      </c>
      <c r="BC17" s="63"/>
    </row>
    <row r="18" spans="1:55" s="46" customFormat="1" ht="18.75" customHeight="1">
      <c r="A18" s="60">
        <v>13</v>
      </c>
      <c r="B18" s="62"/>
      <c r="C18" s="60"/>
      <c r="D18" s="61"/>
      <c r="E18" s="60"/>
      <c r="F18" s="60"/>
      <c r="G18" s="60"/>
      <c r="H18" s="60"/>
      <c r="I18" s="60"/>
      <c r="J18" s="60"/>
      <c r="K18" s="61"/>
      <c r="L18" s="60"/>
      <c r="M18" s="60"/>
      <c r="N18" s="60"/>
      <c r="O18" s="60"/>
      <c r="P18" s="60"/>
      <c r="Q18" s="60"/>
      <c r="R18" s="61"/>
      <c r="S18" s="60"/>
      <c r="T18" s="60"/>
      <c r="U18" s="55"/>
      <c r="V18" s="60"/>
      <c r="W18" s="60"/>
      <c r="X18" s="60"/>
      <c r="Y18" s="60"/>
      <c r="Z18" s="55"/>
      <c r="AA18" s="60"/>
      <c r="AB18" s="60"/>
      <c r="AC18" s="60"/>
      <c r="AD18" s="55"/>
      <c r="AE18" s="60"/>
      <c r="AF18" s="60"/>
      <c r="AG18" s="55"/>
      <c r="AH18" s="60"/>
      <c r="AI18" s="55"/>
      <c r="AJ18" s="62"/>
      <c r="AK18" s="60"/>
      <c r="AL18" s="60"/>
      <c r="AM18" s="60"/>
      <c r="AX18" s="50" t="s">
        <v>240</v>
      </c>
      <c r="BC18" s="63"/>
    </row>
    <row r="19" spans="1:55" s="46" customFormat="1" ht="18.75" customHeight="1">
      <c r="A19" s="60">
        <v>14</v>
      </c>
      <c r="B19" s="62"/>
      <c r="C19" s="60"/>
      <c r="D19" s="61"/>
      <c r="E19" s="60"/>
      <c r="F19" s="60"/>
      <c r="G19" s="60"/>
      <c r="H19" s="60"/>
      <c r="I19" s="60"/>
      <c r="J19" s="60"/>
      <c r="K19" s="61"/>
      <c r="L19" s="60"/>
      <c r="M19" s="60"/>
      <c r="N19" s="60"/>
      <c r="O19" s="60"/>
      <c r="P19" s="60"/>
      <c r="Q19" s="60"/>
      <c r="R19" s="61"/>
      <c r="S19" s="60"/>
      <c r="T19" s="60"/>
      <c r="U19" s="55"/>
      <c r="V19" s="60"/>
      <c r="W19" s="60"/>
      <c r="X19" s="60"/>
      <c r="Y19" s="60"/>
      <c r="Z19" s="55"/>
      <c r="AA19" s="60"/>
      <c r="AB19" s="60"/>
      <c r="AC19" s="60"/>
      <c r="AD19" s="55"/>
      <c r="AE19" s="60"/>
      <c r="AF19" s="60"/>
      <c r="AG19" s="55"/>
      <c r="AH19" s="60"/>
      <c r="AI19" s="55"/>
      <c r="AJ19" s="62"/>
      <c r="AK19" s="60"/>
      <c r="AL19" s="60"/>
      <c r="AM19" s="60"/>
      <c r="AX19" s="50" t="s">
        <v>241</v>
      </c>
      <c r="BC19" s="63"/>
    </row>
    <row r="20" spans="1:55" s="46" customFormat="1" ht="18.75" customHeight="1">
      <c r="A20" s="60">
        <v>15</v>
      </c>
      <c r="B20" s="62"/>
      <c r="C20" s="60"/>
      <c r="D20" s="61"/>
      <c r="E20" s="60"/>
      <c r="F20" s="60"/>
      <c r="G20" s="60"/>
      <c r="H20" s="60"/>
      <c r="I20" s="60"/>
      <c r="J20" s="60"/>
      <c r="K20" s="61"/>
      <c r="L20" s="60"/>
      <c r="M20" s="60"/>
      <c r="N20" s="60"/>
      <c r="O20" s="60"/>
      <c r="P20" s="60"/>
      <c r="Q20" s="60"/>
      <c r="R20" s="61"/>
      <c r="S20" s="60"/>
      <c r="T20" s="60"/>
      <c r="U20" s="55"/>
      <c r="V20" s="60"/>
      <c r="W20" s="60"/>
      <c r="X20" s="60"/>
      <c r="Y20" s="60"/>
      <c r="Z20" s="55"/>
      <c r="AA20" s="60"/>
      <c r="AB20" s="60"/>
      <c r="AC20" s="60"/>
      <c r="AD20" s="55"/>
      <c r="AE20" s="60"/>
      <c r="AF20" s="60"/>
      <c r="AG20" s="55"/>
      <c r="AH20" s="60"/>
      <c r="AI20" s="55"/>
      <c r="AJ20" s="62"/>
      <c r="AK20" s="60"/>
      <c r="AL20" s="60"/>
      <c r="AM20" s="60"/>
      <c r="AX20" s="50" t="s">
        <v>242</v>
      </c>
      <c r="BC20" s="63"/>
    </row>
    <row r="21" spans="1:55" s="46" customFormat="1" ht="18.75" customHeight="1">
      <c r="A21" s="60">
        <v>16</v>
      </c>
      <c r="B21" s="62"/>
      <c r="C21" s="60"/>
      <c r="D21" s="61"/>
      <c r="E21" s="60"/>
      <c r="F21" s="60"/>
      <c r="G21" s="60"/>
      <c r="H21" s="60"/>
      <c r="I21" s="60"/>
      <c r="J21" s="60"/>
      <c r="K21" s="61"/>
      <c r="L21" s="60"/>
      <c r="M21" s="60"/>
      <c r="N21" s="60"/>
      <c r="O21" s="60"/>
      <c r="P21" s="60"/>
      <c r="Q21" s="60"/>
      <c r="R21" s="61"/>
      <c r="S21" s="60"/>
      <c r="T21" s="60"/>
      <c r="U21" s="55"/>
      <c r="V21" s="60"/>
      <c r="W21" s="60"/>
      <c r="X21" s="60"/>
      <c r="Y21" s="60"/>
      <c r="Z21" s="55"/>
      <c r="AA21" s="60"/>
      <c r="AB21" s="60"/>
      <c r="AC21" s="60"/>
      <c r="AD21" s="55"/>
      <c r="AE21" s="60"/>
      <c r="AF21" s="60"/>
      <c r="AG21" s="55"/>
      <c r="AH21" s="60"/>
      <c r="AI21" s="55"/>
      <c r="AJ21" s="62"/>
      <c r="AK21" s="60"/>
      <c r="AL21" s="60"/>
      <c r="AM21" s="60"/>
      <c r="AX21" s="50" t="s">
        <v>243</v>
      </c>
      <c r="BC21" s="63"/>
    </row>
    <row r="22" spans="1:55" s="46" customFormat="1" ht="18.75" customHeight="1">
      <c r="A22" s="60">
        <v>17</v>
      </c>
      <c r="B22" s="62"/>
      <c r="C22" s="60"/>
      <c r="D22" s="61"/>
      <c r="E22" s="60"/>
      <c r="F22" s="60"/>
      <c r="G22" s="60"/>
      <c r="H22" s="60"/>
      <c r="I22" s="60"/>
      <c r="J22" s="60"/>
      <c r="K22" s="61"/>
      <c r="L22" s="60"/>
      <c r="M22" s="60"/>
      <c r="N22" s="60"/>
      <c r="O22" s="60"/>
      <c r="P22" s="60"/>
      <c r="Q22" s="60"/>
      <c r="R22" s="61"/>
      <c r="S22" s="60"/>
      <c r="T22" s="60"/>
      <c r="U22" s="55"/>
      <c r="V22" s="60"/>
      <c r="W22" s="60"/>
      <c r="X22" s="60"/>
      <c r="Y22" s="60"/>
      <c r="Z22" s="55"/>
      <c r="AA22" s="60"/>
      <c r="AB22" s="60"/>
      <c r="AC22" s="60"/>
      <c r="AD22" s="55"/>
      <c r="AE22" s="60"/>
      <c r="AF22" s="60"/>
      <c r="AG22" s="55"/>
      <c r="AH22" s="60"/>
      <c r="AI22" s="55"/>
      <c r="AJ22" s="62"/>
      <c r="AK22" s="60"/>
      <c r="AL22" s="60"/>
      <c r="AM22" s="60"/>
      <c r="AX22" s="50" t="s">
        <v>244</v>
      </c>
      <c r="BC22" s="63"/>
    </row>
    <row r="23" spans="1:55" s="46" customFormat="1" ht="18.75" customHeight="1">
      <c r="A23" s="60">
        <v>18</v>
      </c>
      <c r="B23" s="62"/>
      <c r="C23" s="60"/>
      <c r="D23" s="61"/>
      <c r="E23" s="60"/>
      <c r="F23" s="60"/>
      <c r="G23" s="60"/>
      <c r="H23" s="60"/>
      <c r="I23" s="60"/>
      <c r="J23" s="60"/>
      <c r="K23" s="61"/>
      <c r="L23" s="60"/>
      <c r="M23" s="60"/>
      <c r="N23" s="60"/>
      <c r="O23" s="60"/>
      <c r="P23" s="60"/>
      <c r="Q23" s="60"/>
      <c r="R23" s="61"/>
      <c r="S23" s="60"/>
      <c r="T23" s="60"/>
      <c r="U23" s="55"/>
      <c r="V23" s="60"/>
      <c r="W23" s="60"/>
      <c r="X23" s="60"/>
      <c r="Y23" s="60"/>
      <c r="Z23" s="55"/>
      <c r="AA23" s="60"/>
      <c r="AB23" s="60"/>
      <c r="AC23" s="60"/>
      <c r="AD23" s="55"/>
      <c r="AE23" s="60"/>
      <c r="AF23" s="60"/>
      <c r="AG23" s="55"/>
      <c r="AH23" s="60"/>
      <c r="AI23" s="55"/>
      <c r="AJ23" s="62"/>
      <c r="AK23" s="60"/>
      <c r="AL23" s="60"/>
      <c r="AM23" s="60"/>
      <c r="AX23" s="50" t="s">
        <v>245</v>
      </c>
      <c r="BC23" s="63"/>
    </row>
    <row r="24" spans="1:55" s="46" customFormat="1" ht="18.75" customHeight="1">
      <c r="A24" s="60">
        <v>19</v>
      </c>
      <c r="B24" s="62"/>
      <c r="C24" s="60"/>
      <c r="D24" s="61"/>
      <c r="E24" s="60"/>
      <c r="F24" s="60"/>
      <c r="G24" s="60"/>
      <c r="H24" s="60"/>
      <c r="I24" s="60"/>
      <c r="J24" s="60"/>
      <c r="K24" s="61"/>
      <c r="L24" s="60"/>
      <c r="M24" s="60"/>
      <c r="N24" s="60"/>
      <c r="O24" s="60"/>
      <c r="P24" s="60"/>
      <c r="Q24" s="60"/>
      <c r="R24" s="61"/>
      <c r="S24" s="60"/>
      <c r="T24" s="60"/>
      <c r="U24" s="55"/>
      <c r="V24" s="60"/>
      <c r="W24" s="60"/>
      <c r="X24" s="60"/>
      <c r="Y24" s="60"/>
      <c r="Z24" s="55"/>
      <c r="AA24" s="60"/>
      <c r="AB24" s="60"/>
      <c r="AC24" s="60"/>
      <c r="AD24" s="55"/>
      <c r="AE24" s="60"/>
      <c r="AF24" s="60"/>
      <c r="AG24" s="55"/>
      <c r="AH24" s="60"/>
      <c r="AI24" s="55"/>
      <c r="AJ24" s="62"/>
      <c r="AK24" s="60"/>
      <c r="AL24" s="60"/>
      <c r="AM24" s="60"/>
      <c r="AX24" s="88" t="s">
        <v>302</v>
      </c>
      <c r="BC24" s="63"/>
    </row>
    <row r="25" spans="1:55" s="46" customFormat="1" ht="18.75" customHeight="1">
      <c r="A25" s="60">
        <v>20</v>
      </c>
      <c r="B25" s="62"/>
      <c r="C25" s="60"/>
      <c r="D25" s="61"/>
      <c r="E25" s="60"/>
      <c r="F25" s="60"/>
      <c r="G25" s="60"/>
      <c r="H25" s="60"/>
      <c r="I25" s="60"/>
      <c r="J25" s="60"/>
      <c r="K25" s="61"/>
      <c r="L25" s="60"/>
      <c r="M25" s="60"/>
      <c r="N25" s="60"/>
      <c r="O25" s="60"/>
      <c r="P25" s="60"/>
      <c r="Q25" s="60"/>
      <c r="R25" s="61"/>
      <c r="S25" s="60"/>
      <c r="T25" s="60"/>
      <c r="U25" s="55"/>
      <c r="V25" s="60"/>
      <c r="W25" s="60"/>
      <c r="X25" s="60"/>
      <c r="Y25" s="60"/>
      <c r="Z25" s="55"/>
      <c r="AA25" s="60"/>
      <c r="AB25" s="60"/>
      <c r="AC25" s="60"/>
      <c r="AD25" s="55"/>
      <c r="AE25" s="60"/>
      <c r="AF25" s="60"/>
      <c r="AG25" s="55"/>
      <c r="AH25" s="60"/>
      <c r="AI25" s="55"/>
      <c r="AJ25" s="62"/>
      <c r="AK25" s="60"/>
      <c r="AL25" s="60"/>
      <c r="AM25" s="60"/>
      <c r="AX25" s="50" t="s">
        <v>247</v>
      </c>
      <c r="BC25" s="63"/>
    </row>
    <row r="26" spans="1:55" s="46" customFormat="1" ht="18.75" customHeight="1">
      <c r="A26" s="60">
        <v>21</v>
      </c>
      <c r="B26" s="62"/>
      <c r="C26" s="60"/>
      <c r="D26" s="61"/>
      <c r="E26" s="60"/>
      <c r="F26" s="60"/>
      <c r="G26" s="60"/>
      <c r="H26" s="60"/>
      <c r="I26" s="60"/>
      <c r="J26" s="60"/>
      <c r="K26" s="61"/>
      <c r="L26" s="60"/>
      <c r="M26" s="60"/>
      <c r="N26" s="60"/>
      <c r="O26" s="60"/>
      <c r="P26" s="60"/>
      <c r="Q26" s="60"/>
      <c r="R26" s="61"/>
      <c r="S26" s="60"/>
      <c r="T26" s="60"/>
      <c r="U26" s="55"/>
      <c r="V26" s="60"/>
      <c r="W26" s="60"/>
      <c r="X26" s="60"/>
      <c r="Y26" s="60"/>
      <c r="Z26" s="55"/>
      <c r="AA26" s="60"/>
      <c r="AB26" s="60"/>
      <c r="AC26" s="60"/>
      <c r="AD26" s="55"/>
      <c r="AE26" s="60"/>
      <c r="AF26" s="60"/>
      <c r="AG26" s="55"/>
      <c r="AH26" s="60"/>
      <c r="AI26" s="55"/>
      <c r="AJ26" s="62"/>
      <c r="AK26" s="60"/>
      <c r="AL26" s="60"/>
      <c r="AM26" s="60"/>
      <c r="AX26" s="50" t="s">
        <v>248</v>
      </c>
      <c r="BC26" s="63"/>
    </row>
    <row r="27" spans="1:55" s="46" customFormat="1" ht="18.75" customHeight="1">
      <c r="A27" s="60">
        <v>22</v>
      </c>
      <c r="B27" s="62"/>
      <c r="C27" s="60"/>
      <c r="D27" s="61"/>
      <c r="E27" s="60"/>
      <c r="F27" s="60"/>
      <c r="G27" s="60"/>
      <c r="H27" s="60"/>
      <c r="I27" s="60"/>
      <c r="J27" s="60"/>
      <c r="K27" s="61"/>
      <c r="L27" s="60"/>
      <c r="M27" s="60"/>
      <c r="N27" s="60"/>
      <c r="O27" s="60"/>
      <c r="P27" s="60"/>
      <c r="Q27" s="60"/>
      <c r="R27" s="61"/>
      <c r="S27" s="60"/>
      <c r="T27" s="60"/>
      <c r="U27" s="55"/>
      <c r="V27" s="60"/>
      <c r="W27" s="60"/>
      <c r="X27" s="60"/>
      <c r="Y27" s="60"/>
      <c r="Z27" s="55"/>
      <c r="AA27" s="60"/>
      <c r="AB27" s="60"/>
      <c r="AC27" s="60"/>
      <c r="AD27" s="55"/>
      <c r="AE27" s="60"/>
      <c r="AF27" s="60"/>
      <c r="AG27" s="55"/>
      <c r="AH27" s="60"/>
      <c r="AI27" s="55"/>
      <c r="AJ27" s="62"/>
      <c r="AK27" s="60"/>
      <c r="AL27" s="60"/>
      <c r="AM27" s="60"/>
      <c r="AX27" s="50" t="s">
        <v>249</v>
      </c>
      <c r="BC27" s="63"/>
    </row>
    <row r="28" spans="1:55" s="46" customFormat="1" ht="18.75" customHeight="1">
      <c r="A28" s="60">
        <v>23</v>
      </c>
      <c r="B28" s="62"/>
      <c r="C28" s="60"/>
      <c r="D28" s="61"/>
      <c r="E28" s="60"/>
      <c r="F28" s="60"/>
      <c r="G28" s="60"/>
      <c r="H28" s="60"/>
      <c r="I28" s="60"/>
      <c r="J28" s="60"/>
      <c r="K28" s="61"/>
      <c r="L28" s="60"/>
      <c r="M28" s="60"/>
      <c r="N28" s="60"/>
      <c r="O28" s="60"/>
      <c r="P28" s="60"/>
      <c r="Q28" s="60"/>
      <c r="R28" s="61"/>
      <c r="S28" s="60"/>
      <c r="T28" s="60"/>
      <c r="U28" s="55"/>
      <c r="V28" s="60"/>
      <c r="W28" s="60"/>
      <c r="X28" s="60"/>
      <c r="Y28" s="60"/>
      <c r="Z28" s="55"/>
      <c r="AA28" s="60"/>
      <c r="AB28" s="60"/>
      <c r="AC28" s="60"/>
      <c r="AD28" s="55"/>
      <c r="AE28" s="60"/>
      <c r="AF28" s="60"/>
      <c r="AG28" s="55"/>
      <c r="AH28" s="60"/>
      <c r="AI28" s="55"/>
      <c r="AJ28" s="62"/>
      <c r="AK28" s="60"/>
      <c r="AL28" s="60"/>
      <c r="AM28" s="60"/>
      <c r="AX28" s="50" t="s">
        <v>250</v>
      </c>
      <c r="BC28" s="63"/>
    </row>
    <row r="29" spans="1:55" s="46" customFormat="1" ht="18.75" customHeight="1">
      <c r="A29" s="60">
        <v>24</v>
      </c>
      <c r="B29" s="62"/>
      <c r="C29" s="60"/>
      <c r="D29" s="61"/>
      <c r="E29" s="60"/>
      <c r="F29" s="60"/>
      <c r="G29" s="60"/>
      <c r="H29" s="60"/>
      <c r="I29" s="60"/>
      <c r="J29" s="60"/>
      <c r="K29" s="61"/>
      <c r="L29" s="60"/>
      <c r="M29" s="60"/>
      <c r="N29" s="60"/>
      <c r="O29" s="60"/>
      <c r="P29" s="60"/>
      <c r="Q29" s="60"/>
      <c r="R29" s="61"/>
      <c r="S29" s="60"/>
      <c r="T29" s="60"/>
      <c r="U29" s="55"/>
      <c r="V29" s="60"/>
      <c r="W29" s="60"/>
      <c r="X29" s="60"/>
      <c r="Y29" s="60"/>
      <c r="Z29" s="55"/>
      <c r="AA29" s="60"/>
      <c r="AB29" s="60"/>
      <c r="AC29" s="60"/>
      <c r="AD29" s="55"/>
      <c r="AE29" s="60"/>
      <c r="AF29" s="60"/>
      <c r="AG29" s="55"/>
      <c r="AH29" s="60"/>
      <c r="AI29" s="55"/>
      <c r="AJ29" s="62"/>
      <c r="AK29" s="60"/>
      <c r="AL29" s="60"/>
      <c r="AM29" s="60"/>
      <c r="AX29" s="50" t="s">
        <v>251</v>
      </c>
      <c r="BC29" s="63"/>
    </row>
    <row r="30" spans="1:55" s="46" customFormat="1" ht="18.75" customHeight="1">
      <c r="A30" s="60">
        <v>25</v>
      </c>
      <c r="B30" s="62"/>
      <c r="C30" s="60"/>
      <c r="D30" s="61"/>
      <c r="E30" s="60"/>
      <c r="F30" s="60"/>
      <c r="G30" s="60"/>
      <c r="H30" s="60"/>
      <c r="I30" s="60"/>
      <c r="J30" s="60"/>
      <c r="K30" s="61"/>
      <c r="L30" s="60"/>
      <c r="M30" s="60"/>
      <c r="N30" s="60"/>
      <c r="O30" s="60"/>
      <c r="P30" s="60"/>
      <c r="Q30" s="60"/>
      <c r="R30" s="61"/>
      <c r="S30" s="60"/>
      <c r="T30" s="60"/>
      <c r="U30" s="55"/>
      <c r="V30" s="60"/>
      <c r="W30" s="60"/>
      <c r="X30" s="60"/>
      <c r="Y30" s="60"/>
      <c r="Z30" s="55"/>
      <c r="AA30" s="60"/>
      <c r="AB30" s="60"/>
      <c r="AC30" s="60"/>
      <c r="AD30" s="55"/>
      <c r="AE30" s="60"/>
      <c r="AF30" s="60"/>
      <c r="AG30" s="55"/>
      <c r="AH30" s="60"/>
      <c r="AI30" s="55"/>
      <c r="AJ30" s="62"/>
      <c r="AK30" s="60"/>
      <c r="AL30" s="60"/>
      <c r="AM30" s="60"/>
      <c r="AX30" s="50" t="s">
        <v>252</v>
      </c>
      <c r="BC30" s="63"/>
    </row>
    <row r="31" spans="1:55" s="46" customFormat="1" ht="18.75" customHeight="1">
      <c r="A31" s="60">
        <v>26</v>
      </c>
      <c r="B31" s="62"/>
      <c r="C31" s="60"/>
      <c r="D31" s="61"/>
      <c r="E31" s="60"/>
      <c r="F31" s="60"/>
      <c r="G31" s="60"/>
      <c r="H31" s="60"/>
      <c r="I31" s="60"/>
      <c r="J31" s="60"/>
      <c r="K31" s="61"/>
      <c r="L31" s="60"/>
      <c r="M31" s="60"/>
      <c r="N31" s="60"/>
      <c r="O31" s="60"/>
      <c r="P31" s="60"/>
      <c r="Q31" s="60"/>
      <c r="R31" s="61"/>
      <c r="S31" s="60"/>
      <c r="T31" s="60"/>
      <c r="U31" s="55"/>
      <c r="V31" s="60"/>
      <c r="W31" s="60"/>
      <c r="X31" s="60"/>
      <c r="Y31" s="60"/>
      <c r="Z31" s="55"/>
      <c r="AA31" s="60"/>
      <c r="AB31" s="60"/>
      <c r="AC31" s="60"/>
      <c r="AD31" s="55"/>
      <c r="AE31" s="60"/>
      <c r="AF31" s="60"/>
      <c r="AG31" s="55"/>
      <c r="AH31" s="60"/>
      <c r="AI31" s="55"/>
      <c r="AJ31" s="62"/>
      <c r="AK31" s="60"/>
      <c r="AL31" s="60"/>
      <c r="AM31" s="60"/>
      <c r="AX31" s="50" t="s">
        <v>253</v>
      </c>
      <c r="BC31" s="63"/>
    </row>
    <row r="32" spans="1:55" s="46" customFormat="1" ht="18.75" customHeight="1">
      <c r="A32" s="60">
        <v>27</v>
      </c>
      <c r="B32" s="62"/>
      <c r="C32" s="60"/>
      <c r="D32" s="61"/>
      <c r="E32" s="60"/>
      <c r="F32" s="60"/>
      <c r="G32" s="60"/>
      <c r="H32" s="60"/>
      <c r="I32" s="60"/>
      <c r="J32" s="60"/>
      <c r="K32" s="61"/>
      <c r="L32" s="60"/>
      <c r="M32" s="60"/>
      <c r="N32" s="60"/>
      <c r="O32" s="60"/>
      <c r="P32" s="60"/>
      <c r="Q32" s="60"/>
      <c r="R32" s="61"/>
      <c r="S32" s="60"/>
      <c r="T32" s="60"/>
      <c r="U32" s="55"/>
      <c r="V32" s="60"/>
      <c r="W32" s="60"/>
      <c r="X32" s="60"/>
      <c r="Y32" s="60"/>
      <c r="Z32" s="55"/>
      <c r="AA32" s="60"/>
      <c r="AB32" s="60"/>
      <c r="AC32" s="60"/>
      <c r="AD32" s="55"/>
      <c r="AE32" s="60"/>
      <c r="AF32" s="60"/>
      <c r="AG32" s="55"/>
      <c r="AH32" s="60"/>
      <c r="AI32" s="55"/>
      <c r="AJ32" s="62"/>
      <c r="AK32" s="60"/>
      <c r="AL32" s="60"/>
      <c r="AM32" s="60"/>
      <c r="AX32" s="50" t="s">
        <v>254</v>
      </c>
      <c r="BC32" s="63"/>
    </row>
    <row r="33" spans="1:55" s="46" customFormat="1" ht="18.75" customHeight="1">
      <c r="A33" s="60">
        <v>28</v>
      </c>
      <c r="B33" s="62"/>
      <c r="C33" s="60"/>
      <c r="D33" s="61"/>
      <c r="E33" s="60"/>
      <c r="F33" s="60"/>
      <c r="G33" s="60"/>
      <c r="H33" s="60"/>
      <c r="I33" s="60"/>
      <c r="J33" s="60"/>
      <c r="K33" s="61"/>
      <c r="L33" s="60"/>
      <c r="M33" s="60"/>
      <c r="N33" s="60"/>
      <c r="O33" s="60"/>
      <c r="P33" s="60"/>
      <c r="Q33" s="60"/>
      <c r="R33" s="61"/>
      <c r="S33" s="60"/>
      <c r="T33" s="60"/>
      <c r="U33" s="55"/>
      <c r="V33" s="60"/>
      <c r="W33" s="60"/>
      <c r="X33" s="60"/>
      <c r="Y33" s="60"/>
      <c r="Z33" s="55"/>
      <c r="AA33" s="60"/>
      <c r="AB33" s="60"/>
      <c r="AC33" s="60"/>
      <c r="AD33" s="55"/>
      <c r="AE33" s="60"/>
      <c r="AF33" s="60"/>
      <c r="AG33" s="55"/>
      <c r="AH33" s="60"/>
      <c r="AI33" s="55"/>
      <c r="AJ33" s="62"/>
      <c r="AK33" s="60"/>
      <c r="AL33" s="60"/>
      <c r="AM33" s="60"/>
      <c r="AX33" s="50" t="s">
        <v>255</v>
      </c>
      <c r="BC33" s="63"/>
    </row>
    <row r="34" spans="1:55" s="46" customFormat="1" ht="18.75" customHeight="1">
      <c r="A34" s="60">
        <v>29</v>
      </c>
      <c r="B34" s="62"/>
      <c r="C34" s="60"/>
      <c r="D34" s="61"/>
      <c r="E34" s="60"/>
      <c r="F34" s="60"/>
      <c r="G34" s="60"/>
      <c r="H34" s="60"/>
      <c r="I34" s="60"/>
      <c r="J34" s="60"/>
      <c r="K34" s="61"/>
      <c r="L34" s="60"/>
      <c r="M34" s="60"/>
      <c r="N34" s="60"/>
      <c r="O34" s="60"/>
      <c r="P34" s="60"/>
      <c r="Q34" s="60"/>
      <c r="R34" s="61"/>
      <c r="S34" s="60"/>
      <c r="T34" s="60"/>
      <c r="U34" s="55"/>
      <c r="V34" s="60"/>
      <c r="W34" s="60"/>
      <c r="X34" s="60"/>
      <c r="Y34" s="60"/>
      <c r="Z34" s="55"/>
      <c r="AA34" s="60"/>
      <c r="AB34" s="60"/>
      <c r="AC34" s="60"/>
      <c r="AD34" s="55"/>
      <c r="AE34" s="60"/>
      <c r="AF34" s="60"/>
      <c r="AG34" s="55"/>
      <c r="AH34" s="60"/>
      <c r="AI34" s="55"/>
      <c r="AJ34" s="62"/>
      <c r="AK34" s="60"/>
      <c r="AL34" s="60"/>
      <c r="AM34" s="60"/>
      <c r="AX34" s="50" t="s">
        <v>256</v>
      </c>
      <c r="BC34" s="63"/>
    </row>
    <row r="35" spans="1:55" s="46" customFormat="1" ht="18.75" customHeight="1">
      <c r="A35" s="60">
        <v>30</v>
      </c>
      <c r="B35" s="62"/>
      <c r="C35" s="60"/>
      <c r="D35" s="61"/>
      <c r="E35" s="60"/>
      <c r="F35" s="60"/>
      <c r="G35" s="60"/>
      <c r="H35" s="60"/>
      <c r="I35" s="60"/>
      <c r="J35" s="60"/>
      <c r="K35" s="61"/>
      <c r="L35" s="60"/>
      <c r="M35" s="60"/>
      <c r="N35" s="60"/>
      <c r="O35" s="60"/>
      <c r="P35" s="60"/>
      <c r="Q35" s="60"/>
      <c r="R35" s="61"/>
      <c r="S35" s="60"/>
      <c r="T35" s="60"/>
      <c r="U35" s="55"/>
      <c r="V35" s="60"/>
      <c r="W35" s="60"/>
      <c r="X35" s="60"/>
      <c r="Y35" s="60"/>
      <c r="Z35" s="55"/>
      <c r="AA35" s="60"/>
      <c r="AB35" s="60"/>
      <c r="AC35" s="60"/>
      <c r="AD35" s="55"/>
      <c r="AE35" s="60"/>
      <c r="AF35" s="60"/>
      <c r="AG35" s="55"/>
      <c r="AH35" s="60"/>
      <c r="AI35" s="55"/>
      <c r="AJ35" s="62"/>
      <c r="AK35" s="60"/>
      <c r="AL35" s="60"/>
      <c r="AM35" s="60"/>
      <c r="AX35" s="50" t="s">
        <v>257</v>
      </c>
      <c r="BC35" s="63"/>
    </row>
    <row r="36" spans="1:55" s="46" customFormat="1" ht="18.75" customHeight="1">
      <c r="A36" s="60">
        <v>31</v>
      </c>
      <c r="B36" s="62"/>
      <c r="C36" s="60"/>
      <c r="D36" s="61"/>
      <c r="E36" s="60"/>
      <c r="F36" s="60"/>
      <c r="G36" s="60"/>
      <c r="H36" s="60"/>
      <c r="I36" s="60"/>
      <c r="J36" s="60"/>
      <c r="K36" s="61"/>
      <c r="L36" s="60"/>
      <c r="M36" s="60"/>
      <c r="N36" s="60"/>
      <c r="O36" s="60"/>
      <c r="P36" s="60"/>
      <c r="Q36" s="60"/>
      <c r="R36" s="61"/>
      <c r="S36" s="60"/>
      <c r="T36" s="60"/>
      <c r="U36" s="55"/>
      <c r="V36" s="60"/>
      <c r="W36" s="60"/>
      <c r="X36" s="60"/>
      <c r="Y36" s="60"/>
      <c r="Z36" s="55"/>
      <c r="AA36" s="60"/>
      <c r="AB36" s="60"/>
      <c r="AC36" s="60"/>
      <c r="AD36" s="55"/>
      <c r="AE36" s="60"/>
      <c r="AF36" s="60"/>
      <c r="AG36" s="55"/>
      <c r="AH36" s="60"/>
      <c r="AI36" s="55"/>
      <c r="AJ36" s="62"/>
      <c r="AK36" s="60"/>
      <c r="AL36" s="60"/>
      <c r="AM36" s="60"/>
      <c r="AX36" s="50" t="s">
        <v>258</v>
      </c>
      <c r="BC36" s="63"/>
    </row>
    <row r="37" spans="1:55" s="46" customFormat="1" ht="18.75" customHeight="1">
      <c r="A37" s="60">
        <v>32</v>
      </c>
      <c r="B37" s="62"/>
      <c r="C37" s="60"/>
      <c r="D37" s="61"/>
      <c r="E37" s="60"/>
      <c r="F37" s="60"/>
      <c r="G37" s="60"/>
      <c r="H37" s="60"/>
      <c r="I37" s="60"/>
      <c r="J37" s="60"/>
      <c r="K37" s="61"/>
      <c r="L37" s="60"/>
      <c r="M37" s="60"/>
      <c r="N37" s="60"/>
      <c r="O37" s="60"/>
      <c r="P37" s="60"/>
      <c r="Q37" s="60"/>
      <c r="R37" s="61"/>
      <c r="S37" s="60"/>
      <c r="T37" s="60"/>
      <c r="U37" s="55"/>
      <c r="V37" s="60"/>
      <c r="W37" s="60"/>
      <c r="X37" s="60"/>
      <c r="Y37" s="60"/>
      <c r="Z37" s="55"/>
      <c r="AA37" s="60"/>
      <c r="AB37" s="60"/>
      <c r="AC37" s="60"/>
      <c r="AD37" s="55"/>
      <c r="AE37" s="60"/>
      <c r="AF37" s="60"/>
      <c r="AG37" s="55"/>
      <c r="AH37" s="60"/>
      <c r="AI37" s="55"/>
      <c r="AJ37" s="62"/>
      <c r="AK37" s="60"/>
      <c r="AL37" s="60"/>
      <c r="AM37" s="60"/>
      <c r="AX37" s="50" t="s">
        <v>259</v>
      </c>
      <c r="BC37" s="63"/>
    </row>
    <row r="38" spans="1:55" s="46" customFormat="1" ht="18.75" customHeight="1">
      <c r="A38" s="60">
        <v>33</v>
      </c>
      <c r="B38" s="62"/>
      <c r="C38" s="60"/>
      <c r="D38" s="61"/>
      <c r="E38" s="60"/>
      <c r="F38" s="60"/>
      <c r="G38" s="60"/>
      <c r="H38" s="60"/>
      <c r="I38" s="60"/>
      <c r="J38" s="60"/>
      <c r="K38" s="61"/>
      <c r="L38" s="60"/>
      <c r="M38" s="60"/>
      <c r="N38" s="60"/>
      <c r="O38" s="60"/>
      <c r="P38" s="60"/>
      <c r="Q38" s="60"/>
      <c r="R38" s="61"/>
      <c r="S38" s="60"/>
      <c r="T38" s="60"/>
      <c r="U38" s="55"/>
      <c r="V38" s="60"/>
      <c r="W38" s="60"/>
      <c r="X38" s="60"/>
      <c r="Y38" s="60"/>
      <c r="Z38" s="55"/>
      <c r="AA38" s="60"/>
      <c r="AB38" s="60"/>
      <c r="AC38" s="60"/>
      <c r="AD38" s="55"/>
      <c r="AE38" s="60"/>
      <c r="AF38" s="60"/>
      <c r="AG38" s="55"/>
      <c r="AH38" s="60"/>
      <c r="AI38" s="55"/>
      <c r="AJ38" s="62"/>
      <c r="AK38" s="60"/>
      <c r="AL38" s="60"/>
      <c r="AM38" s="60"/>
      <c r="AX38" s="50" t="s">
        <v>260</v>
      </c>
      <c r="BC38" s="63"/>
    </row>
    <row r="39" spans="1:55" s="46" customFormat="1" ht="18.75" customHeight="1">
      <c r="A39" s="60">
        <v>34</v>
      </c>
      <c r="B39" s="62"/>
      <c r="C39" s="60"/>
      <c r="D39" s="61"/>
      <c r="E39" s="60"/>
      <c r="F39" s="60"/>
      <c r="G39" s="60"/>
      <c r="H39" s="60"/>
      <c r="I39" s="60"/>
      <c r="J39" s="60"/>
      <c r="K39" s="61"/>
      <c r="L39" s="60"/>
      <c r="M39" s="60"/>
      <c r="N39" s="60"/>
      <c r="O39" s="60"/>
      <c r="P39" s="60"/>
      <c r="Q39" s="60"/>
      <c r="R39" s="61"/>
      <c r="S39" s="60"/>
      <c r="T39" s="60"/>
      <c r="U39" s="55"/>
      <c r="V39" s="60"/>
      <c r="W39" s="60"/>
      <c r="X39" s="60"/>
      <c r="Y39" s="60"/>
      <c r="Z39" s="55"/>
      <c r="AA39" s="60"/>
      <c r="AB39" s="60"/>
      <c r="AC39" s="60"/>
      <c r="AD39" s="55"/>
      <c r="AE39" s="60"/>
      <c r="AF39" s="60"/>
      <c r="AG39" s="55"/>
      <c r="AH39" s="60"/>
      <c r="AI39" s="55"/>
      <c r="AJ39" s="62"/>
      <c r="AK39" s="60"/>
      <c r="AL39" s="60"/>
      <c r="AM39" s="60"/>
      <c r="AX39" s="50" t="s">
        <v>261</v>
      </c>
      <c r="BC39" s="63"/>
    </row>
    <row r="40" spans="1:55" s="46" customFormat="1" ht="18.75" customHeight="1">
      <c r="A40" s="60">
        <v>35</v>
      </c>
      <c r="B40" s="62"/>
      <c r="C40" s="60"/>
      <c r="D40" s="61"/>
      <c r="E40" s="60"/>
      <c r="F40" s="60"/>
      <c r="G40" s="60"/>
      <c r="H40" s="60"/>
      <c r="I40" s="60"/>
      <c r="J40" s="60"/>
      <c r="K40" s="61"/>
      <c r="L40" s="60"/>
      <c r="M40" s="60"/>
      <c r="N40" s="60"/>
      <c r="O40" s="60"/>
      <c r="P40" s="60"/>
      <c r="Q40" s="60"/>
      <c r="R40" s="61"/>
      <c r="S40" s="60"/>
      <c r="T40" s="60"/>
      <c r="U40" s="55"/>
      <c r="V40" s="60"/>
      <c r="W40" s="60"/>
      <c r="X40" s="60"/>
      <c r="Y40" s="60"/>
      <c r="Z40" s="55"/>
      <c r="AA40" s="60"/>
      <c r="AB40" s="60"/>
      <c r="AC40" s="60"/>
      <c r="AD40" s="55"/>
      <c r="AE40" s="60"/>
      <c r="AF40" s="60"/>
      <c r="AG40" s="55"/>
      <c r="AH40" s="60"/>
      <c r="AI40" s="55"/>
      <c r="AJ40" s="62"/>
      <c r="AK40" s="60"/>
      <c r="AL40" s="60"/>
      <c r="AM40" s="60"/>
      <c r="AX40" s="50" t="s">
        <v>262</v>
      </c>
      <c r="BC40" s="63"/>
    </row>
    <row r="41" spans="1:55" s="46" customFormat="1" ht="18.75" customHeight="1">
      <c r="A41" s="60">
        <v>36</v>
      </c>
      <c r="B41" s="62"/>
      <c r="C41" s="60"/>
      <c r="D41" s="61"/>
      <c r="E41" s="60"/>
      <c r="F41" s="60"/>
      <c r="G41" s="60"/>
      <c r="H41" s="60"/>
      <c r="I41" s="60"/>
      <c r="J41" s="60"/>
      <c r="K41" s="61"/>
      <c r="L41" s="60"/>
      <c r="M41" s="60"/>
      <c r="N41" s="60"/>
      <c r="O41" s="60"/>
      <c r="P41" s="60"/>
      <c r="Q41" s="60"/>
      <c r="R41" s="61"/>
      <c r="S41" s="60"/>
      <c r="T41" s="60"/>
      <c r="U41" s="55"/>
      <c r="V41" s="60"/>
      <c r="W41" s="60"/>
      <c r="X41" s="60"/>
      <c r="Y41" s="60"/>
      <c r="Z41" s="55"/>
      <c r="AA41" s="60"/>
      <c r="AB41" s="60"/>
      <c r="AC41" s="60"/>
      <c r="AD41" s="55"/>
      <c r="AE41" s="60"/>
      <c r="AF41" s="60"/>
      <c r="AG41" s="55"/>
      <c r="AH41" s="60"/>
      <c r="AI41" s="55"/>
      <c r="AJ41" s="62"/>
      <c r="AK41" s="60"/>
      <c r="AL41" s="60"/>
      <c r="AM41" s="60"/>
      <c r="AX41" s="50" t="s">
        <v>263</v>
      </c>
      <c r="BC41" s="63"/>
    </row>
    <row r="42" spans="1:55" s="46" customFormat="1" ht="18.75" customHeight="1">
      <c r="A42" s="60">
        <v>37</v>
      </c>
      <c r="B42" s="62"/>
      <c r="C42" s="60"/>
      <c r="D42" s="61"/>
      <c r="E42" s="60"/>
      <c r="F42" s="60"/>
      <c r="G42" s="60"/>
      <c r="H42" s="60"/>
      <c r="I42" s="60"/>
      <c r="J42" s="60"/>
      <c r="K42" s="61"/>
      <c r="L42" s="60"/>
      <c r="M42" s="60"/>
      <c r="N42" s="60"/>
      <c r="O42" s="60"/>
      <c r="P42" s="60"/>
      <c r="Q42" s="60"/>
      <c r="R42" s="61"/>
      <c r="S42" s="60"/>
      <c r="T42" s="60"/>
      <c r="U42" s="55"/>
      <c r="V42" s="60"/>
      <c r="W42" s="60"/>
      <c r="X42" s="60"/>
      <c r="Y42" s="60"/>
      <c r="Z42" s="55"/>
      <c r="AA42" s="60"/>
      <c r="AB42" s="60"/>
      <c r="AC42" s="60"/>
      <c r="AD42" s="55"/>
      <c r="AE42" s="60"/>
      <c r="AF42" s="60"/>
      <c r="AG42" s="55"/>
      <c r="AH42" s="60"/>
      <c r="AI42" s="55"/>
      <c r="AJ42" s="62"/>
      <c r="AK42" s="60"/>
      <c r="AL42" s="60"/>
      <c r="AM42" s="60"/>
      <c r="AX42" s="50" t="s">
        <v>264</v>
      </c>
      <c r="BC42" s="63"/>
    </row>
    <row r="43" spans="1:55" s="46" customFormat="1" ht="18.75" customHeight="1">
      <c r="A43" s="60">
        <v>38</v>
      </c>
      <c r="B43" s="62"/>
      <c r="C43" s="60"/>
      <c r="D43" s="61"/>
      <c r="E43" s="60"/>
      <c r="F43" s="60"/>
      <c r="G43" s="60"/>
      <c r="H43" s="60"/>
      <c r="I43" s="60"/>
      <c r="J43" s="60"/>
      <c r="K43" s="61"/>
      <c r="L43" s="60"/>
      <c r="M43" s="60"/>
      <c r="N43" s="60"/>
      <c r="O43" s="60"/>
      <c r="P43" s="60"/>
      <c r="Q43" s="60"/>
      <c r="R43" s="61"/>
      <c r="S43" s="60"/>
      <c r="T43" s="60"/>
      <c r="U43" s="55"/>
      <c r="V43" s="60"/>
      <c r="W43" s="60"/>
      <c r="X43" s="60"/>
      <c r="Y43" s="60"/>
      <c r="Z43" s="55"/>
      <c r="AA43" s="60"/>
      <c r="AB43" s="60"/>
      <c r="AC43" s="60"/>
      <c r="AD43" s="55"/>
      <c r="AE43" s="60"/>
      <c r="AF43" s="60"/>
      <c r="AG43" s="55"/>
      <c r="AH43" s="60"/>
      <c r="AI43" s="55"/>
      <c r="AJ43" s="62"/>
      <c r="AK43" s="60"/>
      <c r="AL43" s="60"/>
      <c r="AM43" s="60"/>
      <c r="AX43" s="50" t="s">
        <v>265</v>
      </c>
      <c r="BC43" s="63"/>
    </row>
    <row r="44" spans="1:55" s="46" customFormat="1" ht="18.75" customHeight="1">
      <c r="A44" s="60">
        <v>39</v>
      </c>
      <c r="B44" s="62"/>
      <c r="C44" s="60"/>
      <c r="D44" s="61"/>
      <c r="E44" s="60"/>
      <c r="F44" s="60"/>
      <c r="G44" s="60"/>
      <c r="H44" s="60"/>
      <c r="I44" s="60"/>
      <c r="J44" s="60"/>
      <c r="K44" s="61"/>
      <c r="L44" s="60"/>
      <c r="M44" s="60"/>
      <c r="N44" s="60"/>
      <c r="O44" s="60"/>
      <c r="P44" s="60"/>
      <c r="Q44" s="60"/>
      <c r="R44" s="61"/>
      <c r="S44" s="60"/>
      <c r="T44" s="60"/>
      <c r="U44" s="55"/>
      <c r="V44" s="60"/>
      <c r="W44" s="60"/>
      <c r="X44" s="60"/>
      <c r="Y44" s="60"/>
      <c r="Z44" s="55"/>
      <c r="AA44" s="60"/>
      <c r="AB44" s="60"/>
      <c r="AC44" s="60"/>
      <c r="AD44" s="55"/>
      <c r="AE44" s="60"/>
      <c r="AF44" s="60"/>
      <c r="AG44" s="55"/>
      <c r="AH44" s="60"/>
      <c r="AI44" s="55"/>
      <c r="AJ44" s="62"/>
      <c r="AK44" s="60"/>
      <c r="AL44" s="60"/>
      <c r="AM44" s="60"/>
      <c r="AX44" s="50" t="s">
        <v>266</v>
      </c>
      <c r="BC44" s="63"/>
    </row>
    <row r="45" spans="1:55" s="46" customFormat="1" ht="18.75" customHeight="1">
      <c r="A45" s="60">
        <v>40</v>
      </c>
      <c r="B45" s="62"/>
      <c r="C45" s="60"/>
      <c r="D45" s="61"/>
      <c r="E45" s="60"/>
      <c r="F45" s="60"/>
      <c r="G45" s="60"/>
      <c r="H45" s="60"/>
      <c r="I45" s="60"/>
      <c r="J45" s="60"/>
      <c r="K45" s="61"/>
      <c r="L45" s="60"/>
      <c r="M45" s="60"/>
      <c r="N45" s="60"/>
      <c r="O45" s="60"/>
      <c r="P45" s="60"/>
      <c r="Q45" s="60"/>
      <c r="R45" s="61"/>
      <c r="S45" s="60"/>
      <c r="T45" s="60"/>
      <c r="U45" s="55"/>
      <c r="V45" s="60"/>
      <c r="W45" s="60"/>
      <c r="X45" s="60"/>
      <c r="Y45" s="60"/>
      <c r="Z45" s="55"/>
      <c r="AA45" s="60"/>
      <c r="AB45" s="60"/>
      <c r="AC45" s="60"/>
      <c r="AD45" s="55"/>
      <c r="AE45" s="60"/>
      <c r="AF45" s="60"/>
      <c r="AG45" s="55"/>
      <c r="AH45" s="60"/>
      <c r="AI45" s="55"/>
      <c r="AJ45" s="62"/>
      <c r="AK45" s="60"/>
      <c r="AL45" s="60"/>
      <c r="AM45" s="60"/>
      <c r="AX45" s="50" t="s">
        <v>246</v>
      </c>
      <c r="BC45" s="63"/>
    </row>
    <row r="46" spans="1:55" ht="18.75" customHeight="1">
      <c r="A46" s="60">
        <v>41</v>
      </c>
      <c r="B46" s="62"/>
      <c r="C46" s="60"/>
      <c r="D46" s="61"/>
      <c r="E46" s="60"/>
      <c r="F46" s="60"/>
      <c r="G46" s="60"/>
      <c r="H46" s="60"/>
      <c r="I46" s="60"/>
      <c r="J46" s="60"/>
      <c r="K46" s="61"/>
      <c r="L46" s="60"/>
      <c r="M46" s="60"/>
      <c r="N46" s="60"/>
      <c r="O46" s="60"/>
      <c r="P46" s="60"/>
      <c r="Q46" s="60"/>
      <c r="R46" s="61"/>
      <c r="S46" s="60"/>
      <c r="T46" s="60"/>
      <c r="U46" s="55"/>
      <c r="V46" s="60"/>
      <c r="W46" s="60"/>
      <c r="X46" s="60"/>
      <c r="Y46" s="60"/>
      <c r="Z46" s="55"/>
      <c r="AA46" s="60"/>
      <c r="AB46" s="60"/>
      <c r="AC46" s="60"/>
      <c r="AD46" s="55"/>
      <c r="AE46" s="60"/>
      <c r="AF46" s="60"/>
      <c r="AG46" s="55"/>
      <c r="AH46" s="60"/>
      <c r="AI46" s="55"/>
      <c r="AJ46" s="62"/>
      <c r="AK46" s="60"/>
      <c r="AL46" s="60"/>
      <c r="AM46" s="60"/>
      <c r="AP46" s="46"/>
      <c r="AQ46" s="46"/>
      <c r="AR46" s="46"/>
      <c r="AS46" s="46"/>
      <c r="AT46" s="46"/>
      <c r="AU46" s="46"/>
      <c r="AV46" s="46"/>
      <c r="AW46" s="46"/>
      <c r="AX46" s="46"/>
      <c r="AY46" s="46"/>
      <c r="AZ46" s="46"/>
      <c r="BA46" s="46"/>
      <c r="BB46" s="46"/>
    </row>
    <row r="47" spans="1:55" ht="18.75" customHeight="1">
      <c r="A47" s="60">
        <v>42</v>
      </c>
      <c r="B47" s="62"/>
      <c r="C47" s="60"/>
      <c r="D47" s="61"/>
      <c r="E47" s="60"/>
      <c r="F47" s="60"/>
      <c r="G47" s="60"/>
      <c r="H47" s="60"/>
      <c r="I47" s="60"/>
      <c r="J47" s="60"/>
      <c r="K47" s="61"/>
      <c r="L47" s="60"/>
      <c r="M47" s="60"/>
      <c r="N47" s="60"/>
      <c r="O47" s="60"/>
      <c r="P47" s="60"/>
      <c r="Q47" s="60"/>
      <c r="R47" s="61"/>
      <c r="S47" s="60"/>
      <c r="T47" s="60"/>
      <c r="U47" s="55"/>
      <c r="V47" s="60"/>
      <c r="W47" s="60"/>
      <c r="X47" s="60"/>
      <c r="Y47" s="60"/>
      <c r="Z47" s="55"/>
      <c r="AA47" s="60"/>
      <c r="AB47" s="60"/>
      <c r="AC47" s="60"/>
      <c r="AD47" s="55"/>
      <c r="AE47" s="60"/>
      <c r="AF47" s="60"/>
      <c r="AG47" s="55"/>
      <c r="AH47" s="60"/>
      <c r="AI47" s="55"/>
      <c r="AJ47" s="62"/>
      <c r="AK47" s="60"/>
      <c r="AL47" s="60"/>
      <c r="AM47" s="60"/>
      <c r="AP47" s="46"/>
      <c r="AQ47" s="46"/>
      <c r="AR47" s="46"/>
      <c r="AS47" s="46"/>
      <c r="AT47" s="46"/>
      <c r="AU47" s="46"/>
      <c r="AV47" s="46"/>
      <c r="AW47" s="46"/>
      <c r="AX47" s="46"/>
      <c r="AY47" s="46"/>
      <c r="AZ47" s="46"/>
      <c r="BA47" s="46"/>
      <c r="BB47" s="46"/>
    </row>
    <row r="48" spans="1:55" ht="18.75" customHeight="1">
      <c r="A48" s="60">
        <v>43</v>
      </c>
      <c r="B48" s="62"/>
      <c r="C48" s="60"/>
      <c r="D48" s="61"/>
      <c r="E48" s="60"/>
      <c r="F48" s="60"/>
      <c r="G48" s="60"/>
      <c r="H48" s="60"/>
      <c r="I48" s="60"/>
      <c r="J48" s="60"/>
      <c r="K48" s="61"/>
      <c r="L48" s="60"/>
      <c r="M48" s="60"/>
      <c r="N48" s="60"/>
      <c r="O48" s="60"/>
      <c r="P48" s="60"/>
      <c r="Q48" s="60"/>
      <c r="R48" s="61"/>
      <c r="S48" s="60"/>
      <c r="T48" s="60"/>
      <c r="U48" s="55"/>
      <c r="V48" s="60"/>
      <c r="W48" s="60"/>
      <c r="X48" s="60"/>
      <c r="Y48" s="60"/>
      <c r="Z48" s="55"/>
      <c r="AA48" s="60"/>
      <c r="AB48" s="60"/>
      <c r="AC48" s="60"/>
      <c r="AD48" s="55"/>
      <c r="AE48" s="60"/>
      <c r="AF48" s="60"/>
      <c r="AG48" s="55"/>
      <c r="AH48" s="60"/>
      <c r="AI48" s="55"/>
      <c r="AJ48" s="62"/>
      <c r="AK48" s="60"/>
      <c r="AL48" s="60"/>
      <c r="AM48" s="60"/>
      <c r="AP48" s="46"/>
      <c r="AQ48" s="46"/>
      <c r="AR48" s="46"/>
      <c r="AS48" s="46"/>
      <c r="AT48" s="46"/>
      <c r="AU48" s="46"/>
      <c r="AV48" s="46"/>
      <c r="AW48" s="46"/>
      <c r="AX48" s="46"/>
      <c r="AY48" s="46"/>
      <c r="AZ48" s="46"/>
      <c r="BA48" s="46"/>
      <c r="BB48" s="46"/>
    </row>
    <row r="49" spans="1:54" ht="18.75" customHeight="1">
      <c r="A49" s="60">
        <v>44</v>
      </c>
      <c r="B49" s="62"/>
      <c r="C49" s="60"/>
      <c r="D49" s="61"/>
      <c r="E49" s="60"/>
      <c r="F49" s="60"/>
      <c r="G49" s="60"/>
      <c r="H49" s="60"/>
      <c r="I49" s="60"/>
      <c r="J49" s="60"/>
      <c r="K49" s="61"/>
      <c r="L49" s="60"/>
      <c r="M49" s="60"/>
      <c r="N49" s="60"/>
      <c r="O49" s="60"/>
      <c r="P49" s="60"/>
      <c r="Q49" s="60"/>
      <c r="R49" s="61"/>
      <c r="S49" s="60"/>
      <c r="T49" s="60"/>
      <c r="U49" s="55"/>
      <c r="V49" s="60"/>
      <c r="W49" s="60"/>
      <c r="X49" s="60"/>
      <c r="Y49" s="60"/>
      <c r="Z49" s="55"/>
      <c r="AA49" s="60"/>
      <c r="AB49" s="60"/>
      <c r="AC49" s="60"/>
      <c r="AD49" s="55"/>
      <c r="AE49" s="60"/>
      <c r="AF49" s="60"/>
      <c r="AG49" s="55"/>
      <c r="AH49" s="60"/>
      <c r="AI49" s="55"/>
      <c r="AJ49" s="62"/>
      <c r="AK49" s="60"/>
      <c r="AL49" s="60"/>
      <c r="AM49" s="60"/>
      <c r="AP49" s="46"/>
      <c r="AQ49" s="46"/>
      <c r="AR49" s="46"/>
      <c r="AS49" s="46"/>
      <c r="AT49" s="46"/>
      <c r="AU49" s="46"/>
      <c r="AV49" s="46"/>
      <c r="AW49" s="46"/>
      <c r="AX49" s="46"/>
      <c r="AY49" s="46"/>
      <c r="AZ49" s="46"/>
      <c r="BA49" s="46"/>
      <c r="BB49" s="46"/>
    </row>
    <row r="50" spans="1:54" ht="18.75" customHeight="1">
      <c r="A50" s="60">
        <v>45</v>
      </c>
      <c r="B50" s="62"/>
      <c r="C50" s="60"/>
      <c r="D50" s="61"/>
      <c r="E50" s="60"/>
      <c r="F50" s="60"/>
      <c r="G50" s="60"/>
      <c r="H50" s="60"/>
      <c r="I50" s="60"/>
      <c r="J50" s="60"/>
      <c r="K50" s="61"/>
      <c r="L50" s="60"/>
      <c r="M50" s="60"/>
      <c r="N50" s="60"/>
      <c r="O50" s="60"/>
      <c r="P50" s="60"/>
      <c r="Q50" s="60"/>
      <c r="R50" s="61"/>
      <c r="S50" s="60"/>
      <c r="T50" s="60"/>
      <c r="U50" s="55"/>
      <c r="V50" s="60"/>
      <c r="W50" s="60"/>
      <c r="X50" s="60"/>
      <c r="Y50" s="60"/>
      <c r="Z50" s="55"/>
      <c r="AA50" s="60"/>
      <c r="AB50" s="60"/>
      <c r="AC50" s="60"/>
      <c r="AD50" s="55"/>
      <c r="AE50" s="60"/>
      <c r="AF50" s="60"/>
      <c r="AG50" s="55"/>
      <c r="AH50" s="60"/>
      <c r="AI50" s="55"/>
      <c r="AJ50" s="62"/>
      <c r="AK50" s="60"/>
      <c r="AL50" s="60"/>
      <c r="AM50" s="60"/>
      <c r="AP50" s="46"/>
      <c r="BB50" s="46"/>
    </row>
    <row r="51" spans="1:54" ht="18.75" customHeight="1">
      <c r="A51" s="60">
        <v>46</v>
      </c>
      <c r="B51" s="62"/>
      <c r="C51" s="60"/>
      <c r="D51" s="61"/>
      <c r="E51" s="60"/>
      <c r="F51" s="60"/>
      <c r="G51" s="60"/>
      <c r="H51" s="60"/>
      <c r="I51" s="60"/>
      <c r="J51" s="60"/>
      <c r="K51" s="61"/>
      <c r="L51" s="60"/>
      <c r="M51" s="60"/>
      <c r="N51" s="60"/>
      <c r="O51" s="60"/>
      <c r="P51" s="60"/>
      <c r="Q51" s="60"/>
      <c r="R51" s="61"/>
      <c r="S51" s="60"/>
      <c r="T51" s="60"/>
      <c r="U51" s="55"/>
      <c r="V51" s="60"/>
      <c r="W51" s="60"/>
      <c r="X51" s="60"/>
      <c r="Y51" s="60"/>
      <c r="Z51" s="55"/>
      <c r="AA51" s="60"/>
      <c r="AB51" s="60"/>
      <c r="AC51" s="60"/>
      <c r="AD51" s="55"/>
      <c r="AE51" s="60"/>
      <c r="AF51" s="60"/>
      <c r="AG51" s="55"/>
      <c r="AH51" s="60"/>
      <c r="AI51" s="55"/>
      <c r="AJ51" s="62"/>
      <c r="AK51" s="60"/>
      <c r="AL51" s="60"/>
      <c r="AM51" s="60"/>
    </row>
    <row r="52" spans="1:54" ht="18.75" customHeight="1">
      <c r="A52" s="60">
        <v>47</v>
      </c>
      <c r="B52" s="62"/>
      <c r="C52" s="60"/>
      <c r="D52" s="61"/>
      <c r="E52" s="60"/>
      <c r="F52" s="60"/>
      <c r="G52" s="60"/>
      <c r="H52" s="60"/>
      <c r="I52" s="60"/>
      <c r="J52" s="60"/>
      <c r="K52" s="61"/>
      <c r="L52" s="60"/>
      <c r="M52" s="60"/>
      <c r="N52" s="60"/>
      <c r="O52" s="60"/>
      <c r="P52" s="60"/>
      <c r="Q52" s="60"/>
      <c r="R52" s="61"/>
      <c r="S52" s="60"/>
      <c r="T52" s="60"/>
      <c r="U52" s="55"/>
      <c r="V52" s="60"/>
      <c r="W52" s="60"/>
      <c r="X52" s="60"/>
      <c r="Y52" s="60"/>
      <c r="Z52" s="55"/>
      <c r="AA52" s="60"/>
      <c r="AB52" s="60"/>
      <c r="AC52" s="60"/>
      <c r="AD52" s="55"/>
      <c r="AE52" s="60"/>
      <c r="AF52" s="60"/>
      <c r="AG52" s="55"/>
      <c r="AH52" s="60"/>
      <c r="AI52" s="55"/>
      <c r="AJ52" s="62"/>
      <c r="AK52" s="60"/>
      <c r="AL52" s="60"/>
      <c r="AM52" s="60"/>
    </row>
    <row r="53" spans="1:54" ht="18.75" customHeight="1">
      <c r="A53" s="60">
        <v>48</v>
      </c>
      <c r="B53" s="62"/>
      <c r="C53" s="60"/>
      <c r="D53" s="61"/>
      <c r="E53" s="60"/>
      <c r="F53" s="60"/>
      <c r="G53" s="60"/>
      <c r="H53" s="60"/>
      <c r="I53" s="60"/>
      <c r="J53" s="60"/>
      <c r="K53" s="61"/>
      <c r="L53" s="60"/>
      <c r="M53" s="60"/>
      <c r="N53" s="60"/>
      <c r="O53" s="60"/>
      <c r="P53" s="60"/>
      <c r="Q53" s="60"/>
      <c r="R53" s="61"/>
      <c r="S53" s="60"/>
      <c r="T53" s="60"/>
      <c r="U53" s="55"/>
      <c r="V53" s="60"/>
      <c r="W53" s="60"/>
      <c r="X53" s="60"/>
      <c r="Y53" s="60"/>
      <c r="Z53" s="55"/>
      <c r="AA53" s="60"/>
      <c r="AB53" s="60"/>
      <c r="AC53" s="60"/>
      <c r="AD53" s="55"/>
      <c r="AE53" s="60"/>
      <c r="AF53" s="60"/>
      <c r="AG53" s="55"/>
      <c r="AH53" s="60"/>
      <c r="AI53" s="55"/>
      <c r="AJ53" s="62"/>
      <c r="AK53" s="60"/>
      <c r="AL53" s="60"/>
      <c r="AM53" s="60"/>
    </row>
    <row r="54" spans="1:54" ht="18.75" customHeight="1">
      <c r="A54" s="60">
        <v>49</v>
      </c>
      <c r="B54" s="62"/>
      <c r="C54" s="60"/>
      <c r="D54" s="61"/>
      <c r="E54" s="60"/>
      <c r="F54" s="60"/>
      <c r="G54" s="60"/>
      <c r="H54" s="60"/>
      <c r="I54" s="60"/>
      <c r="J54" s="60"/>
      <c r="K54" s="61"/>
      <c r="L54" s="60"/>
      <c r="M54" s="60"/>
      <c r="N54" s="60"/>
      <c r="O54" s="60"/>
      <c r="P54" s="60"/>
      <c r="Q54" s="60"/>
      <c r="R54" s="61"/>
      <c r="S54" s="60"/>
      <c r="T54" s="60"/>
      <c r="U54" s="55"/>
      <c r="V54" s="60"/>
      <c r="W54" s="60"/>
      <c r="X54" s="60"/>
      <c r="Y54" s="60"/>
      <c r="Z54" s="55"/>
      <c r="AA54" s="60"/>
      <c r="AB54" s="60"/>
      <c r="AC54" s="60"/>
      <c r="AD54" s="55"/>
      <c r="AE54" s="60"/>
      <c r="AF54" s="60"/>
      <c r="AG54" s="55"/>
      <c r="AH54" s="60"/>
      <c r="AI54" s="55"/>
      <c r="AJ54" s="62"/>
      <c r="AK54" s="60"/>
      <c r="AL54" s="60"/>
      <c r="AM54" s="60"/>
    </row>
    <row r="55" spans="1:54" ht="18.75" customHeight="1">
      <c r="A55" s="60">
        <v>50</v>
      </c>
      <c r="B55" s="62"/>
      <c r="C55" s="60"/>
      <c r="D55" s="61"/>
      <c r="E55" s="60"/>
      <c r="F55" s="60"/>
      <c r="G55" s="60"/>
      <c r="H55" s="60"/>
      <c r="I55" s="60"/>
      <c r="J55" s="60"/>
      <c r="K55" s="61"/>
      <c r="L55" s="60"/>
      <c r="M55" s="60"/>
      <c r="N55" s="60"/>
      <c r="O55" s="60"/>
      <c r="P55" s="60"/>
      <c r="Q55" s="60"/>
      <c r="R55" s="61"/>
      <c r="S55" s="60"/>
      <c r="T55" s="60"/>
      <c r="U55" s="55"/>
      <c r="V55" s="60"/>
      <c r="W55" s="60"/>
      <c r="X55" s="60"/>
      <c r="Y55" s="60"/>
      <c r="Z55" s="55"/>
      <c r="AA55" s="60"/>
      <c r="AB55" s="60"/>
      <c r="AC55" s="60"/>
      <c r="AD55" s="55"/>
      <c r="AE55" s="60"/>
      <c r="AF55" s="60"/>
      <c r="AG55" s="55"/>
      <c r="AH55" s="60"/>
      <c r="AI55" s="55"/>
      <c r="AJ55" s="62"/>
      <c r="AK55" s="60"/>
      <c r="AL55" s="60"/>
      <c r="AM55" s="60"/>
    </row>
    <row r="56" spans="1:54" ht="18.75" customHeight="1">
      <c r="A56" s="60">
        <v>51</v>
      </c>
      <c r="B56" s="62"/>
      <c r="C56" s="60"/>
      <c r="D56" s="61"/>
      <c r="E56" s="60"/>
      <c r="F56" s="60"/>
      <c r="G56" s="60"/>
      <c r="H56" s="60"/>
      <c r="I56" s="60"/>
      <c r="J56" s="60"/>
      <c r="K56" s="61"/>
      <c r="L56" s="60"/>
      <c r="M56" s="60"/>
      <c r="N56" s="60"/>
      <c r="O56" s="60"/>
      <c r="P56" s="60"/>
      <c r="Q56" s="60"/>
      <c r="R56" s="61"/>
      <c r="S56" s="60"/>
      <c r="T56" s="60"/>
      <c r="U56" s="55"/>
      <c r="V56" s="60"/>
      <c r="W56" s="60"/>
      <c r="X56" s="60"/>
      <c r="Y56" s="60"/>
      <c r="Z56" s="55"/>
      <c r="AA56" s="60"/>
      <c r="AB56" s="60"/>
      <c r="AC56" s="60"/>
      <c r="AD56" s="55"/>
      <c r="AE56" s="60"/>
      <c r="AF56" s="60"/>
      <c r="AG56" s="55"/>
      <c r="AH56" s="60"/>
      <c r="AI56" s="55"/>
      <c r="AJ56" s="62"/>
      <c r="AK56" s="60"/>
      <c r="AL56" s="60"/>
      <c r="AM56" s="60"/>
    </row>
    <row r="57" spans="1:54" ht="18.75" customHeight="1">
      <c r="A57" s="60">
        <v>52</v>
      </c>
      <c r="B57" s="62"/>
      <c r="C57" s="60"/>
      <c r="D57" s="61"/>
      <c r="E57" s="60"/>
      <c r="F57" s="60"/>
      <c r="G57" s="60"/>
      <c r="H57" s="60"/>
      <c r="I57" s="60"/>
      <c r="J57" s="60"/>
      <c r="K57" s="61"/>
      <c r="L57" s="60"/>
      <c r="M57" s="60"/>
      <c r="N57" s="60"/>
      <c r="O57" s="60"/>
      <c r="P57" s="60"/>
      <c r="Q57" s="60"/>
      <c r="R57" s="61"/>
      <c r="S57" s="60"/>
      <c r="T57" s="60"/>
      <c r="U57" s="55"/>
      <c r="V57" s="60"/>
      <c r="W57" s="60"/>
      <c r="X57" s="60"/>
      <c r="Y57" s="60"/>
      <c r="Z57" s="55"/>
      <c r="AA57" s="60"/>
      <c r="AB57" s="60"/>
      <c r="AC57" s="60"/>
      <c r="AD57" s="55"/>
      <c r="AE57" s="60"/>
      <c r="AF57" s="60"/>
      <c r="AG57" s="55"/>
      <c r="AH57" s="60"/>
      <c r="AI57" s="55"/>
      <c r="AJ57" s="62"/>
      <c r="AK57" s="60"/>
      <c r="AL57" s="60"/>
      <c r="AM57" s="60"/>
    </row>
    <row r="58" spans="1:54" ht="18.75" customHeight="1">
      <c r="A58" s="60">
        <v>53</v>
      </c>
      <c r="B58" s="62"/>
      <c r="C58" s="60"/>
      <c r="D58" s="61"/>
      <c r="E58" s="60"/>
      <c r="F58" s="60"/>
      <c r="G58" s="60"/>
      <c r="H58" s="60"/>
      <c r="I58" s="60"/>
      <c r="J58" s="60"/>
      <c r="K58" s="61"/>
      <c r="L58" s="60"/>
      <c r="M58" s="60"/>
      <c r="N58" s="60"/>
      <c r="O58" s="60"/>
      <c r="P58" s="60"/>
      <c r="Q58" s="60"/>
      <c r="R58" s="61"/>
      <c r="S58" s="60"/>
      <c r="T58" s="60"/>
      <c r="U58" s="55"/>
      <c r="V58" s="60"/>
      <c r="W58" s="60"/>
      <c r="X58" s="60"/>
      <c r="Y58" s="60"/>
      <c r="Z58" s="55"/>
      <c r="AA58" s="60"/>
      <c r="AB58" s="60"/>
      <c r="AC58" s="60"/>
      <c r="AD58" s="55"/>
      <c r="AE58" s="60"/>
      <c r="AF58" s="60"/>
      <c r="AG58" s="55"/>
      <c r="AH58" s="60"/>
      <c r="AI58" s="55"/>
      <c r="AJ58" s="62"/>
      <c r="AK58" s="60"/>
      <c r="AL58" s="60"/>
      <c r="AM58" s="60"/>
    </row>
    <row r="59" spans="1:54" ht="18.75" customHeight="1">
      <c r="A59" s="60">
        <v>54</v>
      </c>
      <c r="B59" s="62"/>
      <c r="C59" s="60"/>
      <c r="D59" s="61"/>
      <c r="E59" s="60"/>
      <c r="F59" s="60"/>
      <c r="G59" s="60"/>
      <c r="H59" s="60"/>
      <c r="I59" s="60"/>
      <c r="J59" s="60"/>
      <c r="K59" s="61"/>
      <c r="L59" s="60"/>
      <c r="M59" s="60"/>
      <c r="N59" s="60"/>
      <c r="O59" s="60"/>
      <c r="P59" s="60"/>
      <c r="Q59" s="60"/>
      <c r="R59" s="61"/>
      <c r="S59" s="60"/>
      <c r="T59" s="60"/>
      <c r="U59" s="55"/>
      <c r="V59" s="60"/>
      <c r="W59" s="60"/>
      <c r="X59" s="60"/>
      <c r="Y59" s="60"/>
      <c r="Z59" s="55"/>
      <c r="AA59" s="60"/>
      <c r="AB59" s="60"/>
      <c r="AC59" s="60"/>
      <c r="AD59" s="55"/>
      <c r="AE59" s="60"/>
      <c r="AF59" s="60"/>
      <c r="AG59" s="55"/>
      <c r="AH59" s="60"/>
      <c r="AI59" s="55"/>
      <c r="AJ59" s="62"/>
      <c r="AK59" s="60"/>
      <c r="AL59" s="60"/>
      <c r="AM59" s="60"/>
    </row>
    <row r="60" spans="1:54" ht="18.75" customHeight="1">
      <c r="A60" s="60">
        <v>55</v>
      </c>
      <c r="B60" s="62"/>
      <c r="C60" s="60"/>
      <c r="D60" s="61"/>
      <c r="E60" s="60"/>
      <c r="F60" s="60"/>
      <c r="G60" s="60"/>
      <c r="H60" s="60"/>
      <c r="I60" s="60"/>
      <c r="J60" s="60"/>
      <c r="K60" s="61"/>
      <c r="L60" s="60"/>
      <c r="M60" s="60"/>
      <c r="N60" s="60"/>
      <c r="O60" s="60"/>
      <c r="P60" s="60"/>
      <c r="Q60" s="60"/>
      <c r="R60" s="61"/>
      <c r="S60" s="60"/>
      <c r="T60" s="60"/>
      <c r="U60" s="55"/>
      <c r="V60" s="60"/>
      <c r="W60" s="60"/>
      <c r="X60" s="60"/>
      <c r="Y60" s="60"/>
      <c r="Z60" s="55"/>
      <c r="AA60" s="60"/>
      <c r="AB60" s="60"/>
      <c r="AC60" s="60"/>
      <c r="AD60" s="55"/>
      <c r="AE60" s="60"/>
      <c r="AF60" s="60"/>
      <c r="AG60" s="55"/>
      <c r="AH60" s="60"/>
      <c r="AI60" s="55"/>
      <c r="AJ60" s="62"/>
      <c r="AK60" s="60"/>
      <c r="AL60" s="60"/>
      <c r="AM60" s="60"/>
    </row>
    <row r="61" spans="1:54" ht="18.75" customHeight="1">
      <c r="A61" s="60">
        <v>56</v>
      </c>
      <c r="B61" s="62"/>
      <c r="C61" s="60"/>
      <c r="D61" s="61"/>
      <c r="E61" s="60"/>
      <c r="F61" s="60"/>
      <c r="G61" s="60"/>
      <c r="H61" s="60"/>
      <c r="I61" s="60"/>
      <c r="J61" s="60"/>
      <c r="K61" s="61"/>
      <c r="L61" s="60"/>
      <c r="M61" s="60"/>
      <c r="N61" s="60"/>
      <c r="O61" s="60"/>
      <c r="P61" s="60"/>
      <c r="Q61" s="60"/>
      <c r="R61" s="61"/>
      <c r="S61" s="60"/>
      <c r="T61" s="60"/>
      <c r="U61" s="55"/>
      <c r="V61" s="60"/>
      <c r="W61" s="60"/>
      <c r="X61" s="60"/>
      <c r="Y61" s="60"/>
      <c r="Z61" s="55"/>
      <c r="AA61" s="60"/>
      <c r="AB61" s="60"/>
      <c r="AC61" s="60"/>
      <c r="AD61" s="55"/>
      <c r="AE61" s="60"/>
      <c r="AF61" s="60"/>
      <c r="AG61" s="55"/>
      <c r="AH61" s="60"/>
      <c r="AI61" s="55"/>
      <c r="AJ61" s="62"/>
      <c r="AK61" s="60"/>
      <c r="AL61" s="60"/>
      <c r="AM61" s="60"/>
    </row>
    <row r="62" spans="1:54" ht="18.75" customHeight="1">
      <c r="A62" s="60">
        <v>57</v>
      </c>
      <c r="B62" s="62"/>
      <c r="C62" s="60"/>
      <c r="D62" s="61"/>
      <c r="E62" s="60"/>
      <c r="F62" s="60"/>
      <c r="G62" s="60"/>
      <c r="H62" s="60"/>
      <c r="I62" s="60"/>
      <c r="J62" s="60"/>
      <c r="K62" s="61"/>
      <c r="L62" s="60"/>
      <c r="M62" s="60"/>
      <c r="N62" s="60"/>
      <c r="O62" s="60"/>
      <c r="P62" s="60"/>
      <c r="Q62" s="60"/>
      <c r="R62" s="61"/>
      <c r="S62" s="60"/>
      <c r="T62" s="60"/>
      <c r="U62" s="55"/>
      <c r="V62" s="60"/>
      <c r="W62" s="60"/>
      <c r="X62" s="60"/>
      <c r="Y62" s="60"/>
      <c r="Z62" s="55"/>
      <c r="AA62" s="60"/>
      <c r="AB62" s="60"/>
      <c r="AC62" s="60"/>
      <c r="AD62" s="55"/>
      <c r="AE62" s="60"/>
      <c r="AF62" s="60"/>
      <c r="AG62" s="55"/>
      <c r="AH62" s="60"/>
      <c r="AI62" s="55"/>
      <c r="AJ62" s="62"/>
      <c r="AK62" s="60"/>
      <c r="AL62" s="60"/>
      <c r="AM62" s="60"/>
    </row>
    <row r="63" spans="1:54" ht="18.75" customHeight="1">
      <c r="A63" s="60">
        <v>58</v>
      </c>
      <c r="B63" s="62"/>
      <c r="C63" s="60"/>
      <c r="D63" s="61"/>
      <c r="E63" s="60"/>
      <c r="F63" s="60"/>
      <c r="G63" s="60"/>
      <c r="H63" s="60"/>
      <c r="I63" s="60"/>
      <c r="J63" s="60"/>
      <c r="K63" s="61"/>
      <c r="L63" s="60"/>
      <c r="M63" s="60"/>
      <c r="N63" s="60"/>
      <c r="O63" s="60"/>
      <c r="P63" s="60"/>
      <c r="Q63" s="60"/>
      <c r="R63" s="61"/>
      <c r="S63" s="60"/>
      <c r="T63" s="60"/>
      <c r="U63" s="55"/>
      <c r="V63" s="60"/>
      <c r="W63" s="60"/>
      <c r="X63" s="60"/>
      <c r="Y63" s="60"/>
      <c r="Z63" s="55"/>
      <c r="AA63" s="60"/>
      <c r="AB63" s="60"/>
      <c r="AC63" s="60"/>
      <c r="AD63" s="55"/>
      <c r="AE63" s="60"/>
      <c r="AF63" s="60"/>
      <c r="AG63" s="55"/>
      <c r="AH63" s="60"/>
      <c r="AI63" s="55"/>
      <c r="AJ63" s="62"/>
      <c r="AK63" s="60"/>
      <c r="AL63" s="60"/>
      <c r="AM63" s="60"/>
    </row>
    <row r="64" spans="1:54" ht="18.75" customHeight="1">
      <c r="A64" s="60">
        <v>59</v>
      </c>
      <c r="B64" s="62"/>
      <c r="C64" s="60"/>
      <c r="D64" s="61"/>
      <c r="E64" s="60"/>
      <c r="F64" s="60"/>
      <c r="G64" s="60"/>
      <c r="H64" s="60"/>
      <c r="I64" s="60"/>
      <c r="J64" s="60"/>
      <c r="K64" s="61"/>
      <c r="L64" s="60"/>
      <c r="M64" s="60"/>
      <c r="N64" s="60"/>
      <c r="O64" s="60"/>
      <c r="P64" s="60"/>
      <c r="Q64" s="60"/>
      <c r="R64" s="61"/>
      <c r="S64" s="60"/>
      <c r="T64" s="60"/>
      <c r="U64" s="55"/>
      <c r="V64" s="60"/>
      <c r="W64" s="60"/>
      <c r="X64" s="60"/>
      <c r="Y64" s="60"/>
      <c r="Z64" s="55"/>
      <c r="AA64" s="60"/>
      <c r="AB64" s="60"/>
      <c r="AC64" s="60"/>
      <c r="AD64" s="55"/>
      <c r="AE64" s="60"/>
      <c r="AF64" s="60"/>
      <c r="AG64" s="55"/>
      <c r="AH64" s="60"/>
      <c r="AI64" s="55"/>
      <c r="AJ64" s="62"/>
      <c r="AK64" s="60"/>
      <c r="AL64" s="60"/>
      <c r="AM64" s="60"/>
    </row>
    <row r="65" spans="1:39" ht="18.75" customHeight="1">
      <c r="A65" s="60">
        <v>60</v>
      </c>
      <c r="B65" s="62"/>
      <c r="C65" s="60"/>
      <c r="D65" s="61"/>
      <c r="E65" s="60"/>
      <c r="F65" s="60"/>
      <c r="G65" s="60"/>
      <c r="H65" s="60"/>
      <c r="I65" s="60"/>
      <c r="J65" s="60"/>
      <c r="K65" s="61"/>
      <c r="L65" s="60"/>
      <c r="M65" s="60"/>
      <c r="N65" s="60"/>
      <c r="O65" s="60"/>
      <c r="P65" s="60"/>
      <c r="Q65" s="60"/>
      <c r="R65" s="61"/>
      <c r="S65" s="60"/>
      <c r="T65" s="60"/>
      <c r="U65" s="55"/>
      <c r="V65" s="60"/>
      <c r="W65" s="60"/>
      <c r="X65" s="60"/>
      <c r="Y65" s="60"/>
      <c r="Z65" s="55"/>
      <c r="AA65" s="60"/>
      <c r="AB65" s="60"/>
      <c r="AC65" s="60"/>
      <c r="AD65" s="55"/>
      <c r="AE65" s="60"/>
      <c r="AF65" s="60"/>
      <c r="AG65" s="55"/>
      <c r="AH65" s="60"/>
      <c r="AI65" s="55"/>
      <c r="AJ65" s="62"/>
      <c r="AK65" s="60"/>
      <c r="AL65" s="60"/>
      <c r="AM65" s="60"/>
    </row>
    <row r="66" spans="1:39" ht="18.75" customHeight="1">
      <c r="A66" s="60">
        <v>61</v>
      </c>
      <c r="B66" s="62"/>
      <c r="C66" s="60"/>
      <c r="D66" s="61"/>
      <c r="E66" s="60"/>
      <c r="F66" s="60"/>
      <c r="G66" s="60"/>
      <c r="H66" s="60"/>
      <c r="I66" s="60"/>
      <c r="J66" s="60"/>
      <c r="K66" s="61"/>
      <c r="L66" s="60"/>
      <c r="M66" s="60"/>
      <c r="N66" s="60"/>
      <c r="O66" s="60"/>
      <c r="P66" s="60"/>
      <c r="Q66" s="60"/>
      <c r="R66" s="61"/>
      <c r="S66" s="60"/>
      <c r="T66" s="60"/>
      <c r="U66" s="55"/>
      <c r="V66" s="60"/>
      <c r="W66" s="60"/>
      <c r="X66" s="60"/>
      <c r="Y66" s="60"/>
      <c r="Z66" s="55"/>
      <c r="AA66" s="60"/>
      <c r="AB66" s="60"/>
      <c r="AC66" s="60"/>
      <c r="AD66" s="55"/>
      <c r="AE66" s="60"/>
      <c r="AF66" s="60"/>
      <c r="AG66" s="55"/>
      <c r="AH66" s="60"/>
      <c r="AI66" s="55"/>
      <c r="AJ66" s="62"/>
      <c r="AK66" s="60"/>
      <c r="AL66" s="60"/>
      <c r="AM66" s="60"/>
    </row>
    <row r="67" spans="1:39" ht="18.75" customHeight="1">
      <c r="A67" s="60">
        <v>62</v>
      </c>
      <c r="B67" s="62"/>
      <c r="C67" s="60"/>
      <c r="D67" s="61"/>
      <c r="E67" s="60"/>
      <c r="F67" s="60"/>
      <c r="G67" s="60"/>
      <c r="H67" s="60"/>
      <c r="I67" s="60"/>
      <c r="J67" s="60"/>
      <c r="K67" s="61"/>
      <c r="L67" s="60"/>
      <c r="M67" s="60"/>
      <c r="N67" s="60"/>
      <c r="O67" s="60"/>
      <c r="P67" s="60"/>
      <c r="Q67" s="60"/>
      <c r="R67" s="61"/>
      <c r="S67" s="60"/>
      <c r="T67" s="60"/>
      <c r="U67" s="55"/>
      <c r="V67" s="60"/>
      <c r="W67" s="60"/>
      <c r="X67" s="60"/>
      <c r="Y67" s="60"/>
      <c r="Z67" s="55"/>
      <c r="AA67" s="60"/>
      <c r="AB67" s="60"/>
      <c r="AC67" s="60"/>
      <c r="AD67" s="55"/>
      <c r="AE67" s="60"/>
      <c r="AF67" s="60"/>
      <c r="AG67" s="55"/>
      <c r="AH67" s="60"/>
      <c r="AI67" s="55"/>
      <c r="AJ67" s="62"/>
      <c r="AK67" s="60"/>
      <c r="AL67" s="60"/>
      <c r="AM67" s="60"/>
    </row>
    <row r="68" spans="1:39" ht="18.75" customHeight="1">
      <c r="A68" s="60">
        <v>63</v>
      </c>
      <c r="B68" s="62"/>
      <c r="C68" s="60"/>
      <c r="D68" s="61"/>
      <c r="E68" s="60"/>
      <c r="F68" s="60"/>
      <c r="G68" s="60"/>
      <c r="H68" s="60"/>
      <c r="I68" s="60"/>
      <c r="J68" s="60"/>
      <c r="K68" s="61"/>
      <c r="L68" s="60"/>
      <c r="M68" s="60"/>
      <c r="N68" s="60"/>
      <c r="O68" s="60"/>
      <c r="P68" s="60"/>
      <c r="Q68" s="60"/>
      <c r="R68" s="61"/>
      <c r="S68" s="60"/>
      <c r="T68" s="60"/>
      <c r="U68" s="55"/>
      <c r="V68" s="60"/>
      <c r="W68" s="60"/>
      <c r="X68" s="60"/>
      <c r="Y68" s="60"/>
      <c r="Z68" s="55"/>
      <c r="AA68" s="60"/>
      <c r="AB68" s="60"/>
      <c r="AC68" s="60"/>
      <c r="AD68" s="55"/>
      <c r="AE68" s="60"/>
      <c r="AF68" s="60"/>
      <c r="AG68" s="55"/>
      <c r="AH68" s="60"/>
      <c r="AI68" s="55"/>
      <c r="AJ68" s="62"/>
      <c r="AK68" s="60"/>
      <c r="AL68" s="60"/>
      <c r="AM68" s="60"/>
    </row>
    <row r="69" spans="1:39" ht="18.75" customHeight="1">
      <c r="A69" s="60">
        <v>64</v>
      </c>
      <c r="B69" s="62"/>
      <c r="C69" s="60"/>
      <c r="D69" s="61"/>
      <c r="E69" s="60"/>
      <c r="F69" s="60"/>
      <c r="G69" s="60"/>
      <c r="H69" s="60"/>
      <c r="I69" s="60"/>
      <c r="J69" s="60"/>
      <c r="K69" s="61"/>
      <c r="L69" s="60"/>
      <c r="M69" s="60"/>
      <c r="N69" s="60"/>
      <c r="O69" s="60"/>
      <c r="P69" s="60"/>
      <c r="Q69" s="60"/>
      <c r="R69" s="61"/>
      <c r="S69" s="60"/>
      <c r="T69" s="60"/>
      <c r="U69" s="55"/>
      <c r="V69" s="60"/>
      <c r="W69" s="60"/>
      <c r="X69" s="60"/>
      <c r="Y69" s="60"/>
      <c r="Z69" s="55"/>
      <c r="AA69" s="60"/>
      <c r="AB69" s="60"/>
      <c r="AC69" s="60"/>
      <c r="AD69" s="55"/>
      <c r="AE69" s="60"/>
      <c r="AF69" s="60"/>
      <c r="AG69" s="55"/>
      <c r="AH69" s="60"/>
      <c r="AI69" s="55"/>
      <c r="AJ69" s="62"/>
      <c r="AK69" s="60"/>
      <c r="AL69" s="60"/>
      <c r="AM69" s="60"/>
    </row>
    <row r="70" spans="1:39" ht="18.75" customHeight="1">
      <c r="A70" s="60">
        <v>65</v>
      </c>
      <c r="B70" s="62"/>
      <c r="C70" s="60"/>
      <c r="D70" s="61"/>
      <c r="E70" s="60"/>
      <c r="F70" s="60"/>
      <c r="G70" s="60"/>
      <c r="H70" s="60"/>
      <c r="I70" s="60"/>
      <c r="J70" s="60"/>
      <c r="K70" s="61"/>
      <c r="L70" s="60"/>
      <c r="M70" s="60"/>
      <c r="N70" s="60"/>
      <c r="O70" s="60"/>
      <c r="P70" s="60"/>
      <c r="Q70" s="60"/>
      <c r="R70" s="61"/>
      <c r="S70" s="60"/>
      <c r="T70" s="60"/>
      <c r="U70" s="55"/>
      <c r="V70" s="60"/>
      <c r="W70" s="60"/>
      <c r="X70" s="60"/>
      <c r="Y70" s="60"/>
      <c r="Z70" s="55"/>
      <c r="AA70" s="60"/>
      <c r="AB70" s="60"/>
      <c r="AC70" s="60"/>
      <c r="AD70" s="55"/>
      <c r="AE70" s="60"/>
      <c r="AF70" s="60"/>
      <c r="AG70" s="55"/>
      <c r="AH70" s="60"/>
      <c r="AI70" s="55"/>
      <c r="AJ70" s="62"/>
      <c r="AK70" s="60"/>
      <c r="AL70" s="60"/>
      <c r="AM70" s="60"/>
    </row>
    <row r="71" spans="1:39" ht="18.75" customHeight="1">
      <c r="A71" s="60">
        <v>66</v>
      </c>
      <c r="B71" s="62"/>
      <c r="C71" s="60"/>
      <c r="D71" s="61"/>
      <c r="E71" s="60"/>
      <c r="F71" s="60"/>
      <c r="G71" s="60"/>
      <c r="H71" s="60"/>
      <c r="I71" s="60"/>
      <c r="J71" s="60"/>
      <c r="K71" s="61"/>
      <c r="L71" s="60"/>
      <c r="M71" s="60"/>
      <c r="N71" s="60"/>
      <c r="O71" s="60"/>
      <c r="P71" s="60"/>
      <c r="Q71" s="60"/>
      <c r="R71" s="61"/>
      <c r="S71" s="60"/>
      <c r="T71" s="60"/>
      <c r="U71" s="55"/>
      <c r="V71" s="60"/>
      <c r="W71" s="60"/>
      <c r="X71" s="60"/>
      <c r="Y71" s="60"/>
      <c r="Z71" s="55"/>
      <c r="AA71" s="60"/>
      <c r="AB71" s="60"/>
      <c r="AC71" s="60"/>
      <c r="AD71" s="55"/>
      <c r="AE71" s="60"/>
      <c r="AF71" s="60"/>
      <c r="AG71" s="55"/>
      <c r="AH71" s="60"/>
      <c r="AI71" s="55"/>
      <c r="AJ71" s="62"/>
      <c r="AK71" s="60"/>
      <c r="AL71" s="60"/>
      <c r="AM71" s="60"/>
    </row>
    <row r="72" spans="1:39" ht="18.75" customHeight="1">
      <c r="A72" s="60">
        <v>67</v>
      </c>
      <c r="B72" s="62"/>
      <c r="C72" s="60"/>
      <c r="D72" s="61"/>
      <c r="E72" s="60"/>
      <c r="F72" s="60"/>
      <c r="G72" s="60"/>
      <c r="H72" s="60"/>
      <c r="I72" s="60"/>
      <c r="J72" s="60"/>
      <c r="K72" s="61"/>
      <c r="L72" s="60"/>
      <c r="M72" s="60"/>
      <c r="N72" s="60"/>
      <c r="O72" s="60"/>
      <c r="P72" s="60"/>
      <c r="Q72" s="60"/>
      <c r="R72" s="61"/>
      <c r="S72" s="60"/>
      <c r="T72" s="60"/>
      <c r="U72" s="55"/>
      <c r="V72" s="60"/>
      <c r="W72" s="60"/>
      <c r="X72" s="60"/>
      <c r="Y72" s="60"/>
      <c r="Z72" s="55"/>
      <c r="AA72" s="60"/>
      <c r="AB72" s="60"/>
      <c r="AC72" s="60"/>
      <c r="AD72" s="55"/>
      <c r="AE72" s="60"/>
      <c r="AF72" s="60"/>
      <c r="AG72" s="55"/>
      <c r="AH72" s="60"/>
      <c r="AI72" s="55"/>
      <c r="AJ72" s="62"/>
      <c r="AK72" s="60"/>
      <c r="AL72" s="60"/>
      <c r="AM72" s="60"/>
    </row>
    <row r="73" spans="1:39" ht="18.75" customHeight="1">
      <c r="A73" s="60">
        <v>68</v>
      </c>
      <c r="B73" s="62"/>
      <c r="C73" s="60"/>
      <c r="D73" s="61"/>
      <c r="E73" s="60"/>
      <c r="F73" s="60"/>
      <c r="G73" s="60"/>
      <c r="H73" s="60"/>
      <c r="I73" s="60"/>
      <c r="J73" s="60"/>
      <c r="K73" s="61"/>
      <c r="L73" s="60"/>
      <c r="M73" s="60"/>
      <c r="N73" s="60"/>
      <c r="O73" s="60"/>
      <c r="P73" s="60"/>
      <c r="Q73" s="60"/>
      <c r="R73" s="61"/>
      <c r="S73" s="60"/>
      <c r="T73" s="60"/>
      <c r="U73" s="55"/>
      <c r="V73" s="60"/>
      <c r="W73" s="60"/>
      <c r="X73" s="60"/>
      <c r="Y73" s="60"/>
      <c r="Z73" s="55"/>
      <c r="AA73" s="60"/>
      <c r="AB73" s="60"/>
      <c r="AC73" s="60"/>
      <c r="AD73" s="55"/>
      <c r="AE73" s="60"/>
      <c r="AF73" s="60"/>
      <c r="AG73" s="55"/>
      <c r="AH73" s="60"/>
      <c r="AI73" s="55"/>
      <c r="AJ73" s="62"/>
      <c r="AK73" s="60"/>
      <c r="AL73" s="60"/>
      <c r="AM73" s="60"/>
    </row>
    <row r="74" spans="1:39" ht="18.75" customHeight="1">
      <c r="A74" s="60">
        <v>69</v>
      </c>
      <c r="B74" s="62"/>
      <c r="C74" s="60"/>
      <c r="D74" s="61"/>
      <c r="E74" s="60"/>
      <c r="F74" s="60"/>
      <c r="G74" s="60"/>
      <c r="H74" s="60"/>
      <c r="I74" s="60"/>
      <c r="J74" s="60"/>
      <c r="K74" s="61"/>
      <c r="L74" s="60"/>
      <c r="M74" s="60"/>
      <c r="N74" s="60"/>
      <c r="O74" s="60"/>
      <c r="P74" s="60"/>
      <c r="Q74" s="60"/>
      <c r="R74" s="61"/>
      <c r="S74" s="60"/>
      <c r="T74" s="60"/>
      <c r="U74" s="55"/>
      <c r="V74" s="60"/>
      <c r="W74" s="60"/>
      <c r="X74" s="60"/>
      <c r="Y74" s="60"/>
      <c r="Z74" s="55"/>
      <c r="AA74" s="60"/>
      <c r="AB74" s="60"/>
      <c r="AC74" s="60"/>
      <c r="AD74" s="55"/>
      <c r="AE74" s="60"/>
      <c r="AF74" s="60"/>
      <c r="AG74" s="55"/>
      <c r="AH74" s="60"/>
      <c r="AI74" s="55"/>
      <c r="AJ74" s="62"/>
      <c r="AK74" s="60"/>
      <c r="AL74" s="60"/>
      <c r="AM74" s="60"/>
    </row>
    <row r="75" spans="1:39" ht="18.75" customHeight="1">
      <c r="A75" s="60">
        <v>70</v>
      </c>
      <c r="B75" s="62"/>
      <c r="C75" s="60"/>
      <c r="D75" s="61"/>
      <c r="E75" s="60"/>
      <c r="F75" s="60"/>
      <c r="G75" s="60"/>
      <c r="H75" s="60"/>
      <c r="I75" s="60"/>
      <c r="J75" s="60"/>
      <c r="K75" s="61"/>
      <c r="L75" s="60"/>
      <c r="M75" s="60"/>
      <c r="N75" s="60"/>
      <c r="O75" s="60"/>
      <c r="P75" s="60"/>
      <c r="Q75" s="60"/>
      <c r="R75" s="61"/>
      <c r="S75" s="60"/>
      <c r="T75" s="60"/>
      <c r="U75" s="55"/>
      <c r="V75" s="60"/>
      <c r="W75" s="60"/>
      <c r="X75" s="60"/>
      <c r="Y75" s="60"/>
      <c r="Z75" s="55"/>
      <c r="AA75" s="60"/>
      <c r="AB75" s="60"/>
      <c r="AC75" s="60"/>
      <c r="AD75" s="55"/>
      <c r="AE75" s="60"/>
      <c r="AF75" s="60"/>
      <c r="AG75" s="55"/>
      <c r="AH75" s="60"/>
      <c r="AI75" s="55"/>
      <c r="AJ75" s="62"/>
      <c r="AK75" s="60"/>
      <c r="AL75" s="60"/>
      <c r="AM75" s="60"/>
    </row>
    <row r="76" spans="1:39" ht="18.75" customHeight="1">
      <c r="A76" s="60">
        <v>71</v>
      </c>
      <c r="B76" s="62"/>
      <c r="C76" s="60"/>
      <c r="D76" s="61"/>
      <c r="E76" s="60"/>
      <c r="F76" s="60"/>
      <c r="G76" s="60"/>
      <c r="H76" s="60"/>
      <c r="I76" s="60"/>
      <c r="J76" s="60"/>
      <c r="K76" s="61"/>
      <c r="L76" s="60"/>
      <c r="M76" s="60"/>
      <c r="N76" s="60"/>
      <c r="O76" s="60"/>
      <c r="P76" s="60"/>
      <c r="Q76" s="60"/>
      <c r="R76" s="61"/>
      <c r="S76" s="60"/>
      <c r="T76" s="60"/>
      <c r="U76" s="55"/>
      <c r="V76" s="60"/>
      <c r="W76" s="60"/>
      <c r="X76" s="60"/>
      <c r="Y76" s="60"/>
      <c r="Z76" s="55"/>
      <c r="AA76" s="60"/>
      <c r="AB76" s="60"/>
      <c r="AC76" s="60"/>
      <c r="AD76" s="55"/>
      <c r="AE76" s="60"/>
      <c r="AF76" s="60"/>
      <c r="AG76" s="55"/>
      <c r="AH76" s="60"/>
      <c r="AI76" s="55"/>
      <c r="AJ76" s="62"/>
      <c r="AK76" s="60"/>
      <c r="AL76" s="60"/>
      <c r="AM76" s="60"/>
    </row>
    <row r="77" spans="1:39" ht="18.75" customHeight="1">
      <c r="A77" s="60">
        <v>72</v>
      </c>
      <c r="B77" s="62"/>
      <c r="C77" s="60"/>
      <c r="D77" s="61"/>
      <c r="E77" s="60"/>
      <c r="F77" s="60"/>
      <c r="G77" s="60"/>
      <c r="H77" s="60"/>
      <c r="I77" s="60"/>
      <c r="J77" s="60"/>
      <c r="K77" s="61"/>
      <c r="L77" s="60"/>
      <c r="M77" s="60"/>
      <c r="N77" s="60"/>
      <c r="O77" s="60"/>
      <c r="P77" s="60"/>
      <c r="Q77" s="60"/>
      <c r="R77" s="61"/>
      <c r="S77" s="60"/>
      <c r="T77" s="60"/>
      <c r="U77" s="55"/>
      <c r="V77" s="60"/>
      <c r="W77" s="60"/>
      <c r="X77" s="60"/>
      <c r="Y77" s="60"/>
      <c r="Z77" s="55"/>
      <c r="AA77" s="60"/>
      <c r="AB77" s="60"/>
      <c r="AC77" s="60"/>
      <c r="AD77" s="55"/>
      <c r="AE77" s="60"/>
      <c r="AF77" s="60"/>
      <c r="AG77" s="55"/>
      <c r="AH77" s="60"/>
      <c r="AI77" s="55"/>
      <c r="AJ77" s="62"/>
      <c r="AK77" s="60"/>
      <c r="AL77" s="60"/>
      <c r="AM77" s="60"/>
    </row>
    <row r="78" spans="1:39" ht="18.75" customHeight="1">
      <c r="A78" s="60">
        <v>73</v>
      </c>
      <c r="B78" s="62"/>
      <c r="C78" s="60"/>
      <c r="D78" s="61"/>
      <c r="E78" s="60"/>
      <c r="F78" s="60"/>
      <c r="G78" s="60"/>
      <c r="H78" s="60"/>
      <c r="I78" s="60"/>
      <c r="J78" s="60"/>
      <c r="K78" s="61"/>
      <c r="L78" s="60"/>
      <c r="M78" s="60"/>
      <c r="N78" s="60"/>
      <c r="O78" s="60"/>
      <c r="P78" s="60"/>
      <c r="Q78" s="60"/>
      <c r="R78" s="61"/>
      <c r="S78" s="60"/>
      <c r="T78" s="60"/>
      <c r="U78" s="55"/>
      <c r="V78" s="60"/>
      <c r="W78" s="60"/>
      <c r="X78" s="60"/>
      <c r="Y78" s="60"/>
      <c r="Z78" s="55"/>
      <c r="AA78" s="60"/>
      <c r="AB78" s="60"/>
      <c r="AC78" s="60"/>
      <c r="AD78" s="55"/>
      <c r="AE78" s="60"/>
      <c r="AF78" s="60"/>
      <c r="AG78" s="55"/>
      <c r="AH78" s="60"/>
      <c r="AI78" s="55"/>
      <c r="AJ78" s="62"/>
      <c r="AK78" s="60"/>
      <c r="AL78" s="60"/>
      <c r="AM78" s="60"/>
    </row>
    <row r="79" spans="1:39" ht="18.75" customHeight="1">
      <c r="A79" s="60">
        <v>74</v>
      </c>
      <c r="B79" s="62"/>
      <c r="C79" s="60"/>
      <c r="D79" s="61"/>
      <c r="E79" s="60"/>
      <c r="F79" s="60"/>
      <c r="G79" s="60"/>
      <c r="H79" s="60"/>
      <c r="I79" s="60"/>
      <c r="J79" s="60"/>
      <c r="K79" s="61"/>
      <c r="L79" s="60"/>
      <c r="M79" s="60"/>
      <c r="N79" s="60"/>
      <c r="O79" s="60"/>
      <c r="P79" s="60"/>
      <c r="Q79" s="60"/>
      <c r="R79" s="61"/>
      <c r="S79" s="60"/>
      <c r="T79" s="60"/>
      <c r="U79" s="55"/>
      <c r="V79" s="60"/>
      <c r="W79" s="60"/>
      <c r="X79" s="60"/>
      <c r="Y79" s="60"/>
      <c r="Z79" s="55"/>
      <c r="AA79" s="60"/>
      <c r="AB79" s="60"/>
      <c r="AC79" s="60"/>
      <c r="AD79" s="55"/>
      <c r="AE79" s="60"/>
      <c r="AF79" s="60"/>
      <c r="AG79" s="55"/>
      <c r="AH79" s="60"/>
      <c r="AI79" s="55"/>
      <c r="AJ79" s="62"/>
      <c r="AK79" s="60"/>
      <c r="AL79" s="60"/>
      <c r="AM79" s="60"/>
    </row>
    <row r="80" spans="1:39" ht="18.75" customHeight="1">
      <c r="A80" s="60">
        <v>75</v>
      </c>
      <c r="B80" s="62"/>
      <c r="C80" s="60"/>
      <c r="D80" s="61"/>
      <c r="E80" s="60"/>
      <c r="F80" s="60"/>
      <c r="G80" s="60"/>
      <c r="H80" s="60"/>
      <c r="I80" s="60"/>
      <c r="J80" s="60"/>
      <c r="K80" s="61"/>
      <c r="L80" s="60"/>
      <c r="M80" s="60"/>
      <c r="N80" s="60"/>
      <c r="O80" s="60"/>
      <c r="P80" s="60"/>
      <c r="Q80" s="60"/>
      <c r="R80" s="61"/>
      <c r="S80" s="60"/>
      <c r="T80" s="60"/>
      <c r="U80" s="55"/>
      <c r="V80" s="60"/>
      <c r="W80" s="60"/>
      <c r="X80" s="60"/>
      <c r="Y80" s="60"/>
      <c r="Z80" s="55"/>
      <c r="AA80" s="60"/>
      <c r="AB80" s="60"/>
      <c r="AC80" s="60"/>
      <c r="AD80" s="55"/>
      <c r="AE80" s="60"/>
      <c r="AF80" s="60"/>
      <c r="AG80" s="55"/>
      <c r="AH80" s="60"/>
      <c r="AI80" s="55"/>
      <c r="AJ80" s="62"/>
      <c r="AK80" s="60"/>
      <c r="AL80" s="60"/>
      <c r="AM80" s="60"/>
    </row>
    <row r="81" spans="1:39" ht="18.75" customHeight="1">
      <c r="A81" s="60">
        <v>76</v>
      </c>
      <c r="B81" s="62"/>
      <c r="C81" s="60"/>
      <c r="D81" s="61"/>
      <c r="E81" s="60"/>
      <c r="F81" s="60"/>
      <c r="G81" s="60"/>
      <c r="H81" s="60"/>
      <c r="I81" s="60"/>
      <c r="J81" s="60"/>
      <c r="K81" s="61"/>
      <c r="L81" s="60"/>
      <c r="M81" s="60"/>
      <c r="N81" s="60"/>
      <c r="O81" s="60"/>
      <c r="P81" s="60"/>
      <c r="Q81" s="60"/>
      <c r="R81" s="61"/>
      <c r="S81" s="60"/>
      <c r="T81" s="60"/>
      <c r="U81" s="55"/>
      <c r="V81" s="60"/>
      <c r="W81" s="60"/>
      <c r="X81" s="60"/>
      <c r="Y81" s="60"/>
      <c r="Z81" s="55"/>
      <c r="AA81" s="60"/>
      <c r="AB81" s="60"/>
      <c r="AC81" s="60"/>
      <c r="AD81" s="55"/>
      <c r="AE81" s="60"/>
      <c r="AF81" s="60"/>
      <c r="AG81" s="55"/>
      <c r="AH81" s="60"/>
      <c r="AI81" s="55"/>
      <c r="AJ81" s="62"/>
      <c r="AK81" s="60"/>
      <c r="AL81" s="60"/>
      <c r="AM81" s="60"/>
    </row>
    <row r="82" spans="1:39" ht="18.75" customHeight="1">
      <c r="A82" s="60">
        <v>77</v>
      </c>
      <c r="B82" s="62"/>
      <c r="C82" s="60"/>
      <c r="D82" s="61"/>
      <c r="E82" s="60"/>
      <c r="F82" s="60"/>
      <c r="G82" s="60"/>
      <c r="H82" s="60"/>
      <c r="I82" s="60"/>
      <c r="J82" s="60"/>
      <c r="K82" s="61"/>
      <c r="L82" s="60"/>
      <c r="M82" s="60"/>
      <c r="N82" s="60"/>
      <c r="O82" s="60"/>
      <c r="P82" s="60"/>
      <c r="Q82" s="60"/>
      <c r="R82" s="61"/>
      <c r="S82" s="60"/>
      <c r="T82" s="60"/>
      <c r="U82" s="55"/>
      <c r="V82" s="60"/>
      <c r="W82" s="60"/>
      <c r="X82" s="60"/>
      <c r="Y82" s="60"/>
      <c r="Z82" s="55"/>
      <c r="AA82" s="60"/>
      <c r="AB82" s="60"/>
      <c r="AC82" s="60"/>
      <c r="AD82" s="55"/>
      <c r="AE82" s="60"/>
      <c r="AF82" s="60"/>
      <c r="AG82" s="55"/>
      <c r="AH82" s="60"/>
      <c r="AI82" s="55"/>
      <c r="AJ82" s="62"/>
      <c r="AK82" s="60"/>
      <c r="AL82" s="60"/>
      <c r="AM82" s="60"/>
    </row>
    <row r="83" spans="1:39" ht="18.75" customHeight="1">
      <c r="A83" s="60">
        <v>78</v>
      </c>
      <c r="B83" s="62"/>
      <c r="C83" s="60"/>
      <c r="D83" s="61"/>
      <c r="E83" s="60"/>
      <c r="F83" s="60"/>
      <c r="G83" s="60"/>
      <c r="H83" s="60"/>
      <c r="I83" s="60"/>
      <c r="J83" s="60"/>
      <c r="K83" s="61"/>
      <c r="L83" s="60"/>
      <c r="M83" s="60"/>
      <c r="N83" s="60"/>
      <c r="O83" s="60"/>
      <c r="P83" s="60"/>
      <c r="Q83" s="60"/>
      <c r="R83" s="61"/>
      <c r="S83" s="60"/>
      <c r="T83" s="60"/>
      <c r="U83" s="55"/>
      <c r="V83" s="60"/>
      <c r="W83" s="60"/>
      <c r="X83" s="60"/>
      <c r="Y83" s="60"/>
      <c r="Z83" s="55"/>
      <c r="AA83" s="60"/>
      <c r="AB83" s="60"/>
      <c r="AC83" s="60"/>
      <c r="AD83" s="55"/>
      <c r="AE83" s="60"/>
      <c r="AF83" s="60"/>
      <c r="AG83" s="55"/>
      <c r="AH83" s="60"/>
      <c r="AI83" s="55"/>
      <c r="AJ83" s="62"/>
      <c r="AK83" s="60"/>
      <c r="AL83" s="60"/>
      <c r="AM83" s="60"/>
    </row>
    <row r="84" spans="1:39" ht="18.75" customHeight="1">
      <c r="A84" s="60">
        <v>79</v>
      </c>
      <c r="B84" s="62"/>
      <c r="C84" s="60"/>
      <c r="D84" s="61"/>
      <c r="E84" s="60"/>
      <c r="F84" s="60"/>
      <c r="G84" s="60"/>
      <c r="H84" s="60"/>
      <c r="I84" s="60"/>
      <c r="J84" s="60"/>
      <c r="K84" s="61"/>
      <c r="L84" s="60"/>
      <c r="M84" s="60"/>
      <c r="N84" s="60"/>
      <c r="O84" s="60"/>
      <c r="P84" s="60"/>
      <c r="Q84" s="60"/>
      <c r="R84" s="61"/>
      <c r="S84" s="60"/>
      <c r="T84" s="60"/>
      <c r="U84" s="55"/>
      <c r="V84" s="60"/>
      <c r="W84" s="60"/>
      <c r="X84" s="60"/>
      <c r="Y84" s="60"/>
      <c r="Z84" s="55"/>
      <c r="AA84" s="60"/>
      <c r="AB84" s="60"/>
      <c r="AC84" s="60"/>
      <c r="AD84" s="55"/>
      <c r="AE84" s="60"/>
      <c r="AF84" s="60"/>
      <c r="AG84" s="55"/>
      <c r="AH84" s="60"/>
      <c r="AI84" s="55"/>
      <c r="AJ84" s="62"/>
      <c r="AK84" s="60"/>
      <c r="AL84" s="60"/>
      <c r="AM84" s="60"/>
    </row>
    <row r="85" spans="1:39" ht="18.75" customHeight="1">
      <c r="A85" s="60">
        <v>80</v>
      </c>
      <c r="B85" s="62"/>
      <c r="C85" s="60"/>
      <c r="D85" s="61"/>
      <c r="E85" s="60"/>
      <c r="F85" s="60"/>
      <c r="G85" s="60"/>
      <c r="H85" s="60"/>
      <c r="I85" s="60"/>
      <c r="J85" s="60"/>
      <c r="K85" s="61"/>
      <c r="L85" s="60"/>
      <c r="M85" s="60"/>
      <c r="N85" s="60"/>
      <c r="O85" s="60"/>
      <c r="P85" s="60"/>
      <c r="Q85" s="60"/>
      <c r="R85" s="61"/>
      <c r="S85" s="60"/>
      <c r="T85" s="60"/>
      <c r="U85" s="55"/>
      <c r="V85" s="60"/>
      <c r="W85" s="60"/>
      <c r="X85" s="60"/>
      <c r="Y85" s="60"/>
      <c r="Z85" s="55"/>
      <c r="AA85" s="60"/>
      <c r="AB85" s="60"/>
      <c r="AC85" s="60"/>
      <c r="AD85" s="55"/>
      <c r="AE85" s="60"/>
      <c r="AF85" s="60"/>
      <c r="AG85" s="55"/>
      <c r="AH85" s="60"/>
      <c r="AI85" s="55"/>
      <c r="AJ85" s="62"/>
      <c r="AK85" s="60"/>
      <c r="AL85" s="60"/>
      <c r="AM85" s="60"/>
    </row>
    <row r="86" spans="1:39" ht="18.75" customHeight="1">
      <c r="A86" s="60">
        <v>81</v>
      </c>
      <c r="B86" s="62"/>
      <c r="C86" s="60"/>
      <c r="D86" s="61"/>
      <c r="E86" s="60"/>
      <c r="F86" s="60"/>
      <c r="G86" s="60"/>
      <c r="H86" s="60"/>
      <c r="I86" s="60"/>
      <c r="J86" s="60"/>
      <c r="K86" s="61"/>
      <c r="L86" s="60"/>
      <c r="M86" s="60"/>
      <c r="N86" s="60"/>
      <c r="O86" s="60"/>
      <c r="P86" s="60"/>
      <c r="Q86" s="60"/>
      <c r="R86" s="61"/>
      <c r="S86" s="60"/>
      <c r="T86" s="60"/>
      <c r="U86" s="55"/>
      <c r="V86" s="60"/>
      <c r="W86" s="60"/>
      <c r="X86" s="60"/>
      <c r="Y86" s="60"/>
      <c r="Z86" s="55"/>
      <c r="AA86" s="60"/>
      <c r="AB86" s="60"/>
      <c r="AC86" s="60"/>
      <c r="AD86" s="55"/>
      <c r="AE86" s="60"/>
      <c r="AF86" s="60"/>
      <c r="AG86" s="55"/>
      <c r="AH86" s="60"/>
      <c r="AI86" s="55"/>
      <c r="AJ86" s="62"/>
      <c r="AK86" s="60"/>
      <c r="AL86" s="60"/>
      <c r="AM86" s="60"/>
    </row>
    <row r="87" spans="1:39" ht="18.75" customHeight="1">
      <c r="A87" s="60">
        <v>82</v>
      </c>
      <c r="B87" s="62"/>
      <c r="C87" s="60"/>
      <c r="D87" s="61"/>
      <c r="E87" s="60"/>
      <c r="F87" s="60"/>
      <c r="G87" s="60"/>
      <c r="H87" s="60"/>
      <c r="I87" s="60"/>
      <c r="J87" s="60"/>
      <c r="K87" s="61"/>
      <c r="L87" s="60"/>
      <c r="M87" s="60"/>
      <c r="N87" s="60"/>
      <c r="O87" s="60"/>
      <c r="P87" s="60"/>
      <c r="Q87" s="60"/>
      <c r="R87" s="61"/>
      <c r="S87" s="60"/>
      <c r="T87" s="60"/>
      <c r="U87" s="55"/>
      <c r="V87" s="60"/>
      <c r="W87" s="60"/>
      <c r="X87" s="60"/>
      <c r="Y87" s="60"/>
      <c r="Z87" s="55"/>
      <c r="AA87" s="60"/>
      <c r="AB87" s="60"/>
      <c r="AC87" s="60"/>
      <c r="AD87" s="55"/>
      <c r="AE87" s="60"/>
      <c r="AF87" s="60"/>
      <c r="AG87" s="55"/>
      <c r="AH87" s="60"/>
      <c r="AI87" s="55"/>
      <c r="AJ87" s="62"/>
      <c r="AK87" s="60"/>
      <c r="AL87" s="60"/>
      <c r="AM87" s="60"/>
    </row>
    <row r="88" spans="1:39" ht="18.75" customHeight="1">
      <c r="A88" s="60">
        <v>83</v>
      </c>
      <c r="B88" s="62"/>
      <c r="C88" s="60"/>
      <c r="D88" s="61"/>
      <c r="E88" s="60"/>
      <c r="F88" s="60"/>
      <c r="G88" s="60"/>
      <c r="H88" s="60"/>
      <c r="I88" s="60"/>
      <c r="J88" s="60"/>
      <c r="K88" s="61"/>
      <c r="L88" s="60"/>
      <c r="M88" s="60"/>
      <c r="N88" s="60"/>
      <c r="O88" s="60"/>
      <c r="P88" s="60"/>
      <c r="Q88" s="60"/>
      <c r="R88" s="61"/>
      <c r="S88" s="60"/>
      <c r="T88" s="60"/>
      <c r="U88" s="55"/>
      <c r="V88" s="60"/>
      <c r="W88" s="60"/>
      <c r="X88" s="60"/>
      <c r="Y88" s="60"/>
      <c r="Z88" s="55"/>
      <c r="AA88" s="60"/>
      <c r="AB88" s="60"/>
      <c r="AC88" s="60"/>
      <c r="AD88" s="55"/>
      <c r="AE88" s="60"/>
      <c r="AF88" s="60"/>
      <c r="AG88" s="55"/>
      <c r="AH88" s="60"/>
      <c r="AI88" s="55"/>
      <c r="AJ88" s="62"/>
      <c r="AK88" s="60"/>
      <c r="AL88" s="60"/>
      <c r="AM88" s="60"/>
    </row>
    <row r="89" spans="1:39" ht="18.75" customHeight="1">
      <c r="A89" s="60">
        <v>84</v>
      </c>
      <c r="B89" s="62"/>
      <c r="C89" s="60"/>
      <c r="D89" s="61"/>
      <c r="E89" s="60"/>
      <c r="F89" s="60"/>
      <c r="G89" s="60"/>
      <c r="H89" s="60"/>
      <c r="I89" s="60"/>
      <c r="J89" s="60"/>
      <c r="K89" s="61"/>
      <c r="L89" s="60"/>
      <c r="M89" s="60"/>
      <c r="N89" s="60"/>
      <c r="O89" s="60"/>
      <c r="P89" s="60"/>
      <c r="Q89" s="60"/>
      <c r="R89" s="61"/>
      <c r="S89" s="60"/>
      <c r="T89" s="60"/>
      <c r="U89" s="55"/>
      <c r="V89" s="60"/>
      <c r="W89" s="60"/>
      <c r="X89" s="60"/>
      <c r="Y89" s="60"/>
      <c r="Z89" s="55"/>
      <c r="AA89" s="60"/>
      <c r="AB89" s="60"/>
      <c r="AC89" s="60"/>
      <c r="AD89" s="55"/>
      <c r="AE89" s="60"/>
      <c r="AF89" s="60"/>
      <c r="AG89" s="55"/>
      <c r="AH89" s="60"/>
      <c r="AI89" s="55"/>
      <c r="AJ89" s="62"/>
      <c r="AK89" s="60"/>
      <c r="AL89" s="60"/>
      <c r="AM89" s="60"/>
    </row>
    <row r="90" spans="1:39" ht="18.75" customHeight="1">
      <c r="A90" s="60">
        <v>85</v>
      </c>
      <c r="B90" s="62"/>
      <c r="C90" s="60"/>
      <c r="D90" s="61"/>
      <c r="E90" s="60"/>
      <c r="F90" s="60"/>
      <c r="G90" s="60"/>
      <c r="H90" s="60"/>
      <c r="I90" s="60"/>
      <c r="J90" s="60"/>
      <c r="K90" s="61"/>
      <c r="L90" s="60"/>
      <c r="M90" s="60"/>
      <c r="N90" s="60"/>
      <c r="O90" s="60"/>
      <c r="P90" s="60"/>
      <c r="Q90" s="60"/>
      <c r="R90" s="61"/>
      <c r="S90" s="60"/>
      <c r="T90" s="60"/>
      <c r="U90" s="55"/>
      <c r="V90" s="60"/>
      <c r="W90" s="60"/>
      <c r="X90" s="60"/>
      <c r="Y90" s="60"/>
      <c r="Z90" s="55"/>
      <c r="AA90" s="60"/>
      <c r="AB90" s="60"/>
      <c r="AC90" s="60"/>
      <c r="AD90" s="55"/>
      <c r="AE90" s="60"/>
      <c r="AF90" s="60"/>
      <c r="AG90" s="55"/>
      <c r="AH90" s="60"/>
      <c r="AI90" s="55"/>
      <c r="AJ90" s="62"/>
      <c r="AK90" s="60"/>
      <c r="AL90" s="60"/>
      <c r="AM90" s="60"/>
    </row>
    <row r="91" spans="1:39" ht="18.75" customHeight="1">
      <c r="A91" s="60">
        <v>86</v>
      </c>
      <c r="B91" s="62"/>
      <c r="C91" s="60"/>
      <c r="D91" s="61"/>
      <c r="E91" s="60"/>
      <c r="F91" s="60"/>
      <c r="G91" s="60"/>
      <c r="H91" s="60"/>
      <c r="I91" s="60"/>
      <c r="J91" s="60"/>
      <c r="K91" s="61"/>
      <c r="L91" s="60"/>
      <c r="M91" s="60"/>
      <c r="N91" s="60"/>
      <c r="O91" s="60"/>
      <c r="P91" s="60"/>
      <c r="Q91" s="60"/>
      <c r="R91" s="61"/>
      <c r="S91" s="60"/>
      <c r="T91" s="60"/>
      <c r="U91" s="55"/>
      <c r="V91" s="60"/>
      <c r="W91" s="60"/>
      <c r="X91" s="60"/>
      <c r="Y91" s="60"/>
      <c r="Z91" s="55"/>
      <c r="AA91" s="60"/>
      <c r="AB91" s="60"/>
      <c r="AC91" s="60"/>
      <c r="AD91" s="55"/>
      <c r="AE91" s="60"/>
      <c r="AF91" s="60"/>
      <c r="AG91" s="55"/>
      <c r="AH91" s="60"/>
      <c r="AI91" s="55"/>
      <c r="AJ91" s="62"/>
      <c r="AK91" s="60"/>
      <c r="AL91" s="60"/>
      <c r="AM91" s="60"/>
    </row>
    <row r="92" spans="1:39" ht="18.75" customHeight="1">
      <c r="A92" s="60">
        <v>87</v>
      </c>
      <c r="B92" s="62"/>
      <c r="C92" s="60"/>
      <c r="D92" s="61"/>
      <c r="E92" s="60"/>
      <c r="F92" s="60"/>
      <c r="G92" s="60"/>
      <c r="H92" s="60"/>
      <c r="I92" s="60"/>
      <c r="J92" s="60"/>
      <c r="K92" s="61"/>
      <c r="L92" s="60"/>
      <c r="M92" s="60"/>
      <c r="N92" s="60"/>
      <c r="O92" s="60"/>
      <c r="P92" s="60"/>
      <c r="Q92" s="60"/>
      <c r="R92" s="61"/>
      <c r="S92" s="60"/>
      <c r="T92" s="60"/>
      <c r="U92" s="55"/>
      <c r="V92" s="60"/>
      <c r="W92" s="60"/>
      <c r="X92" s="60"/>
      <c r="Y92" s="60"/>
      <c r="Z92" s="55"/>
      <c r="AA92" s="60"/>
      <c r="AB92" s="60"/>
      <c r="AC92" s="60"/>
      <c r="AD92" s="55"/>
      <c r="AE92" s="60"/>
      <c r="AF92" s="60"/>
      <c r="AG92" s="55"/>
      <c r="AH92" s="60"/>
      <c r="AI92" s="55"/>
      <c r="AJ92" s="62"/>
      <c r="AK92" s="60"/>
      <c r="AL92" s="60"/>
      <c r="AM92" s="60"/>
    </row>
    <row r="93" spans="1:39" ht="18.75" customHeight="1">
      <c r="A93" s="60">
        <v>88</v>
      </c>
      <c r="B93" s="62"/>
      <c r="C93" s="60"/>
      <c r="D93" s="61"/>
      <c r="E93" s="60"/>
      <c r="F93" s="60"/>
      <c r="G93" s="60"/>
      <c r="H93" s="60"/>
      <c r="I93" s="60"/>
      <c r="J93" s="60"/>
      <c r="K93" s="61"/>
      <c r="L93" s="60"/>
      <c r="M93" s="60"/>
      <c r="N93" s="60"/>
      <c r="O93" s="60"/>
      <c r="P93" s="60"/>
      <c r="Q93" s="60"/>
      <c r="R93" s="61"/>
      <c r="S93" s="60"/>
      <c r="T93" s="60"/>
      <c r="U93" s="55"/>
      <c r="V93" s="60"/>
      <c r="W93" s="60"/>
      <c r="X93" s="60"/>
      <c r="Y93" s="60"/>
      <c r="Z93" s="55"/>
      <c r="AA93" s="60"/>
      <c r="AB93" s="60"/>
      <c r="AC93" s="60"/>
      <c r="AD93" s="55"/>
      <c r="AE93" s="60"/>
      <c r="AF93" s="60"/>
      <c r="AG93" s="55"/>
      <c r="AH93" s="60"/>
      <c r="AI93" s="55"/>
      <c r="AJ93" s="62"/>
      <c r="AK93" s="60"/>
      <c r="AL93" s="60"/>
      <c r="AM93" s="60"/>
    </row>
    <row r="94" spans="1:39" ht="18.75" customHeight="1">
      <c r="A94" s="60">
        <v>89</v>
      </c>
      <c r="B94" s="62"/>
      <c r="C94" s="60"/>
      <c r="D94" s="61"/>
      <c r="E94" s="60"/>
      <c r="F94" s="60"/>
      <c r="G94" s="60"/>
      <c r="H94" s="60"/>
      <c r="I94" s="60"/>
      <c r="J94" s="60"/>
      <c r="K94" s="61"/>
      <c r="L94" s="60"/>
      <c r="M94" s="60"/>
      <c r="N94" s="60"/>
      <c r="O94" s="60"/>
      <c r="P94" s="60"/>
      <c r="Q94" s="60"/>
      <c r="R94" s="61"/>
      <c r="S94" s="60"/>
      <c r="T94" s="60"/>
      <c r="U94" s="55"/>
      <c r="V94" s="60"/>
      <c r="W94" s="60"/>
      <c r="X94" s="60"/>
      <c r="Y94" s="60"/>
      <c r="Z94" s="55"/>
      <c r="AA94" s="60"/>
      <c r="AB94" s="60"/>
      <c r="AC94" s="60"/>
      <c r="AD94" s="55"/>
      <c r="AE94" s="60"/>
      <c r="AF94" s="60"/>
      <c r="AG94" s="55"/>
      <c r="AH94" s="60"/>
      <c r="AI94" s="55"/>
      <c r="AJ94" s="62"/>
      <c r="AK94" s="60"/>
      <c r="AL94" s="60"/>
      <c r="AM94" s="60"/>
    </row>
    <row r="95" spans="1:39" ht="18.75" customHeight="1">
      <c r="A95" s="60">
        <v>90</v>
      </c>
      <c r="B95" s="62"/>
      <c r="C95" s="60"/>
      <c r="D95" s="61"/>
      <c r="E95" s="60"/>
      <c r="F95" s="60"/>
      <c r="G95" s="60"/>
      <c r="H95" s="60"/>
      <c r="I95" s="60"/>
      <c r="J95" s="60"/>
      <c r="K95" s="61"/>
      <c r="L95" s="60"/>
      <c r="M95" s="60"/>
      <c r="N95" s="60"/>
      <c r="O95" s="60"/>
      <c r="P95" s="60"/>
      <c r="Q95" s="60"/>
      <c r="R95" s="61"/>
      <c r="S95" s="60"/>
      <c r="T95" s="60"/>
      <c r="U95" s="55"/>
      <c r="V95" s="60"/>
      <c r="W95" s="60"/>
      <c r="X95" s="60"/>
      <c r="Y95" s="60"/>
      <c r="Z95" s="55"/>
      <c r="AA95" s="60"/>
      <c r="AB95" s="60"/>
      <c r="AC95" s="60"/>
      <c r="AD95" s="55"/>
      <c r="AE95" s="60"/>
      <c r="AF95" s="60"/>
      <c r="AG95" s="55"/>
      <c r="AH95" s="60"/>
      <c r="AI95" s="55"/>
      <c r="AJ95" s="62"/>
      <c r="AK95" s="60"/>
      <c r="AL95" s="60"/>
      <c r="AM95" s="60"/>
    </row>
    <row r="96" spans="1:39" ht="18.75" customHeight="1">
      <c r="A96" s="60">
        <v>91</v>
      </c>
      <c r="B96" s="62"/>
      <c r="C96" s="60"/>
      <c r="D96" s="61"/>
      <c r="E96" s="60"/>
      <c r="F96" s="60"/>
      <c r="G96" s="60"/>
      <c r="H96" s="60"/>
      <c r="I96" s="60"/>
      <c r="J96" s="60"/>
      <c r="K96" s="61"/>
      <c r="L96" s="60"/>
      <c r="M96" s="60"/>
      <c r="N96" s="60"/>
      <c r="O96" s="60"/>
      <c r="P96" s="60"/>
      <c r="Q96" s="60"/>
      <c r="R96" s="61"/>
      <c r="S96" s="60"/>
      <c r="T96" s="60"/>
      <c r="U96" s="55"/>
      <c r="V96" s="60"/>
      <c r="W96" s="60"/>
      <c r="X96" s="60"/>
      <c r="Y96" s="60"/>
      <c r="Z96" s="55"/>
      <c r="AA96" s="60"/>
      <c r="AB96" s="60"/>
      <c r="AC96" s="60"/>
      <c r="AD96" s="55"/>
      <c r="AE96" s="60"/>
      <c r="AF96" s="60"/>
      <c r="AG96" s="55"/>
      <c r="AH96" s="60"/>
      <c r="AI96" s="55"/>
      <c r="AJ96" s="62"/>
      <c r="AK96" s="60"/>
      <c r="AL96" s="60"/>
      <c r="AM96" s="60"/>
    </row>
    <row r="97" spans="1:39" ht="18.75" customHeight="1">
      <c r="A97" s="60">
        <v>92</v>
      </c>
      <c r="B97" s="62"/>
      <c r="C97" s="60"/>
      <c r="D97" s="61"/>
      <c r="E97" s="60"/>
      <c r="F97" s="60"/>
      <c r="G97" s="60"/>
      <c r="H97" s="60"/>
      <c r="I97" s="60"/>
      <c r="J97" s="60"/>
      <c r="K97" s="61"/>
      <c r="L97" s="60"/>
      <c r="M97" s="60"/>
      <c r="N97" s="60"/>
      <c r="O97" s="60"/>
      <c r="P97" s="60"/>
      <c r="Q97" s="60"/>
      <c r="R97" s="61"/>
      <c r="S97" s="60"/>
      <c r="T97" s="60"/>
      <c r="U97" s="55"/>
      <c r="V97" s="60"/>
      <c r="W97" s="60"/>
      <c r="X97" s="60"/>
      <c r="Y97" s="60"/>
      <c r="Z97" s="55"/>
      <c r="AA97" s="60"/>
      <c r="AB97" s="60"/>
      <c r="AC97" s="60"/>
      <c r="AD97" s="55"/>
      <c r="AE97" s="60"/>
      <c r="AF97" s="60"/>
      <c r="AG97" s="55"/>
      <c r="AH97" s="60"/>
      <c r="AI97" s="55"/>
      <c r="AJ97" s="62"/>
      <c r="AK97" s="60"/>
      <c r="AL97" s="60"/>
      <c r="AM97" s="60"/>
    </row>
    <row r="98" spans="1:39" ht="18.75" customHeight="1">
      <c r="A98" s="60">
        <v>93</v>
      </c>
      <c r="B98" s="62"/>
      <c r="C98" s="60"/>
      <c r="D98" s="61"/>
      <c r="E98" s="60"/>
      <c r="F98" s="60"/>
      <c r="G98" s="60"/>
      <c r="H98" s="60"/>
      <c r="I98" s="60"/>
      <c r="J98" s="60"/>
      <c r="K98" s="61"/>
      <c r="L98" s="60"/>
      <c r="M98" s="60"/>
      <c r="N98" s="60"/>
      <c r="O98" s="60"/>
      <c r="P98" s="60"/>
      <c r="Q98" s="60"/>
      <c r="R98" s="61"/>
      <c r="S98" s="60"/>
      <c r="T98" s="60"/>
      <c r="U98" s="55"/>
      <c r="V98" s="60"/>
      <c r="W98" s="60"/>
      <c r="X98" s="60"/>
      <c r="Y98" s="60"/>
      <c r="Z98" s="55"/>
      <c r="AA98" s="60"/>
      <c r="AB98" s="60"/>
      <c r="AC98" s="60"/>
      <c r="AD98" s="55"/>
      <c r="AE98" s="60"/>
      <c r="AF98" s="60"/>
      <c r="AG98" s="55"/>
      <c r="AH98" s="60"/>
      <c r="AI98" s="55"/>
      <c r="AJ98" s="62"/>
      <c r="AK98" s="60"/>
      <c r="AL98" s="60"/>
      <c r="AM98" s="60"/>
    </row>
    <row r="99" spans="1:39" ht="18.75" customHeight="1">
      <c r="A99" s="60">
        <v>94</v>
      </c>
      <c r="B99" s="62"/>
      <c r="C99" s="60"/>
      <c r="D99" s="61"/>
      <c r="E99" s="60"/>
      <c r="F99" s="60"/>
      <c r="G99" s="60"/>
      <c r="H99" s="60"/>
      <c r="I99" s="60"/>
      <c r="J99" s="60"/>
      <c r="K99" s="61"/>
      <c r="L99" s="60"/>
      <c r="M99" s="60"/>
      <c r="N99" s="60"/>
      <c r="O99" s="60"/>
      <c r="P99" s="60"/>
      <c r="Q99" s="60"/>
      <c r="R99" s="61"/>
      <c r="S99" s="60"/>
      <c r="T99" s="60"/>
      <c r="U99" s="55"/>
      <c r="V99" s="60"/>
      <c r="W99" s="60"/>
      <c r="X99" s="60"/>
      <c r="Y99" s="60"/>
      <c r="Z99" s="55"/>
      <c r="AA99" s="60"/>
      <c r="AB99" s="60"/>
      <c r="AC99" s="60"/>
      <c r="AD99" s="55"/>
      <c r="AE99" s="60"/>
      <c r="AF99" s="60"/>
      <c r="AG99" s="55"/>
      <c r="AH99" s="60"/>
      <c r="AI99" s="55"/>
      <c r="AJ99" s="62"/>
      <c r="AK99" s="60"/>
      <c r="AL99" s="60"/>
      <c r="AM99" s="60"/>
    </row>
    <row r="100" spans="1:39" ht="18.75" customHeight="1">
      <c r="A100" s="60">
        <v>95</v>
      </c>
      <c r="B100" s="62"/>
      <c r="C100" s="60"/>
      <c r="D100" s="61"/>
      <c r="E100" s="60"/>
      <c r="F100" s="60"/>
      <c r="G100" s="60"/>
      <c r="H100" s="60"/>
      <c r="I100" s="60"/>
      <c r="J100" s="60"/>
      <c r="K100" s="61"/>
      <c r="L100" s="60"/>
      <c r="M100" s="60"/>
      <c r="N100" s="60"/>
      <c r="O100" s="60"/>
      <c r="P100" s="60"/>
      <c r="Q100" s="60"/>
      <c r="R100" s="61"/>
      <c r="S100" s="60"/>
      <c r="T100" s="60"/>
      <c r="U100" s="55"/>
      <c r="V100" s="60"/>
      <c r="W100" s="60"/>
      <c r="X100" s="60"/>
      <c r="Y100" s="60"/>
      <c r="Z100" s="55"/>
      <c r="AA100" s="60"/>
      <c r="AB100" s="60"/>
      <c r="AC100" s="60"/>
      <c r="AD100" s="55"/>
      <c r="AE100" s="60"/>
      <c r="AF100" s="60"/>
      <c r="AG100" s="55"/>
      <c r="AH100" s="60"/>
      <c r="AI100" s="55"/>
      <c r="AJ100" s="62"/>
      <c r="AK100" s="60"/>
      <c r="AL100" s="60"/>
      <c r="AM100" s="60"/>
    </row>
    <row r="101" spans="1:39" ht="18.75" customHeight="1">
      <c r="A101" s="60">
        <v>96</v>
      </c>
      <c r="B101" s="62"/>
      <c r="C101" s="60"/>
      <c r="D101" s="61"/>
      <c r="E101" s="60"/>
      <c r="F101" s="60"/>
      <c r="G101" s="60"/>
      <c r="H101" s="60"/>
      <c r="I101" s="60"/>
      <c r="J101" s="60"/>
      <c r="K101" s="61"/>
      <c r="L101" s="60"/>
      <c r="M101" s="60"/>
      <c r="N101" s="60"/>
      <c r="O101" s="60"/>
      <c r="P101" s="60"/>
      <c r="Q101" s="60"/>
      <c r="R101" s="61"/>
      <c r="S101" s="60"/>
      <c r="T101" s="60"/>
      <c r="U101" s="55"/>
      <c r="V101" s="60"/>
      <c r="W101" s="60"/>
      <c r="X101" s="60"/>
      <c r="Y101" s="60"/>
      <c r="Z101" s="55"/>
      <c r="AA101" s="60"/>
      <c r="AB101" s="60"/>
      <c r="AC101" s="60"/>
      <c r="AD101" s="55"/>
      <c r="AE101" s="60"/>
      <c r="AF101" s="60"/>
      <c r="AG101" s="55"/>
      <c r="AH101" s="60"/>
      <c r="AI101" s="55"/>
      <c r="AJ101" s="62"/>
      <c r="AK101" s="60"/>
      <c r="AL101" s="60"/>
      <c r="AM101" s="60"/>
    </row>
    <row r="102" spans="1:39" ht="18.75" customHeight="1">
      <c r="A102" s="60">
        <v>97</v>
      </c>
      <c r="B102" s="62"/>
      <c r="C102" s="60"/>
      <c r="D102" s="61"/>
      <c r="E102" s="60"/>
      <c r="F102" s="60"/>
      <c r="G102" s="60"/>
      <c r="H102" s="60"/>
      <c r="I102" s="60"/>
      <c r="J102" s="60"/>
      <c r="K102" s="61"/>
      <c r="L102" s="60"/>
      <c r="M102" s="60"/>
      <c r="N102" s="60"/>
      <c r="O102" s="60"/>
      <c r="P102" s="60"/>
      <c r="Q102" s="60"/>
      <c r="R102" s="61"/>
      <c r="S102" s="60"/>
      <c r="T102" s="60"/>
      <c r="U102" s="55"/>
      <c r="V102" s="60"/>
      <c r="W102" s="60"/>
      <c r="X102" s="60"/>
      <c r="Y102" s="60"/>
      <c r="Z102" s="55"/>
      <c r="AA102" s="60"/>
      <c r="AB102" s="60"/>
      <c r="AC102" s="60"/>
      <c r="AD102" s="55"/>
      <c r="AE102" s="60"/>
      <c r="AF102" s="60"/>
      <c r="AG102" s="55"/>
      <c r="AH102" s="60"/>
      <c r="AI102" s="55"/>
      <c r="AJ102" s="62"/>
      <c r="AK102" s="60"/>
      <c r="AL102" s="60"/>
      <c r="AM102" s="60"/>
    </row>
    <row r="103" spans="1:39" ht="18.75" customHeight="1">
      <c r="A103" s="60">
        <v>98</v>
      </c>
      <c r="B103" s="62"/>
      <c r="C103" s="60"/>
      <c r="D103" s="61"/>
      <c r="E103" s="60"/>
      <c r="F103" s="60"/>
      <c r="G103" s="60"/>
      <c r="H103" s="60"/>
      <c r="I103" s="60"/>
      <c r="J103" s="60"/>
      <c r="K103" s="61"/>
      <c r="L103" s="60"/>
      <c r="M103" s="60"/>
      <c r="N103" s="60"/>
      <c r="O103" s="60"/>
      <c r="P103" s="60"/>
      <c r="Q103" s="60"/>
      <c r="R103" s="61"/>
      <c r="S103" s="60"/>
      <c r="T103" s="60"/>
      <c r="U103" s="55"/>
      <c r="V103" s="60"/>
      <c r="W103" s="60"/>
      <c r="X103" s="60"/>
      <c r="Y103" s="60"/>
      <c r="Z103" s="55"/>
      <c r="AA103" s="60"/>
      <c r="AB103" s="60"/>
      <c r="AC103" s="60"/>
      <c r="AD103" s="55"/>
      <c r="AE103" s="60"/>
      <c r="AF103" s="60"/>
      <c r="AG103" s="55"/>
      <c r="AH103" s="60"/>
      <c r="AI103" s="55"/>
      <c r="AJ103" s="62"/>
      <c r="AK103" s="60"/>
      <c r="AL103" s="60"/>
      <c r="AM103" s="60"/>
    </row>
    <row r="104" spans="1:39" ht="18.75" customHeight="1">
      <c r="A104" s="60">
        <v>99</v>
      </c>
      <c r="B104" s="62"/>
      <c r="C104" s="60"/>
      <c r="D104" s="61"/>
      <c r="E104" s="60"/>
      <c r="F104" s="60"/>
      <c r="G104" s="60"/>
      <c r="H104" s="60"/>
      <c r="I104" s="60"/>
      <c r="J104" s="60"/>
      <c r="K104" s="61"/>
      <c r="L104" s="60"/>
      <c r="M104" s="60"/>
      <c r="N104" s="60"/>
      <c r="O104" s="60"/>
      <c r="P104" s="60"/>
      <c r="Q104" s="60"/>
      <c r="R104" s="61"/>
      <c r="S104" s="60"/>
      <c r="T104" s="60"/>
      <c r="U104" s="55"/>
      <c r="V104" s="60"/>
      <c r="W104" s="60"/>
      <c r="X104" s="60"/>
      <c r="Y104" s="60"/>
      <c r="Z104" s="55"/>
      <c r="AA104" s="60"/>
      <c r="AB104" s="60"/>
      <c r="AC104" s="60"/>
      <c r="AD104" s="55"/>
      <c r="AE104" s="60"/>
      <c r="AF104" s="60"/>
      <c r="AG104" s="55"/>
      <c r="AH104" s="60"/>
      <c r="AI104" s="55"/>
      <c r="AJ104" s="62"/>
      <c r="AK104" s="60"/>
      <c r="AL104" s="60"/>
      <c r="AM104" s="60"/>
    </row>
    <row r="105" spans="1:39" ht="18.75" customHeight="1">
      <c r="A105" s="60">
        <v>100</v>
      </c>
      <c r="B105" s="62"/>
      <c r="C105" s="60"/>
      <c r="D105" s="61"/>
      <c r="E105" s="60"/>
      <c r="F105" s="60"/>
      <c r="G105" s="60"/>
      <c r="H105" s="60"/>
      <c r="I105" s="60"/>
      <c r="J105" s="60"/>
      <c r="K105" s="61"/>
      <c r="L105" s="60"/>
      <c r="M105" s="60"/>
      <c r="N105" s="60"/>
      <c r="O105" s="60"/>
      <c r="P105" s="60"/>
      <c r="Q105" s="60"/>
      <c r="R105" s="61"/>
      <c r="S105" s="60"/>
      <c r="T105" s="60"/>
      <c r="U105" s="55"/>
      <c r="V105" s="60"/>
      <c r="W105" s="60"/>
      <c r="X105" s="60"/>
      <c r="Y105" s="60"/>
      <c r="Z105" s="55"/>
      <c r="AA105" s="60"/>
      <c r="AB105" s="60"/>
      <c r="AC105" s="60"/>
      <c r="AD105" s="55"/>
      <c r="AE105" s="60"/>
      <c r="AF105" s="60"/>
      <c r="AG105" s="55"/>
      <c r="AH105" s="60"/>
      <c r="AI105" s="55"/>
      <c r="AJ105" s="62"/>
      <c r="AK105" s="60"/>
      <c r="AL105" s="60"/>
      <c r="AM105" s="60"/>
    </row>
  </sheetData>
  <mergeCells count="23">
    <mergeCell ref="AE3:AE4"/>
    <mergeCell ref="AD3:AD4"/>
    <mergeCell ref="T3:X3"/>
    <mergeCell ref="Y3:AC3"/>
    <mergeCell ref="P3:S3"/>
    <mergeCell ref="AM3:AM4"/>
    <mergeCell ref="AG3:AG4"/>
    <mergeCell ref="AH3:AH4"/>
    <mergeCell ref="AI3:AI4"/>
    <mergeCell ref="AF3:AF4"/>
    <mergeCell ref="AJ3:AK3"/>
    <mergeCell ref="AL3:AL4"/>
    <mergeCell ref="J3:M3"/>
    <mergeCell ref="O3:O4"/>
    <mergeCell ref="J4:K4"/>
    <mergeCell ref="L4:M4"/>
    <mergeCell ref="A3:A4"/>
    <mergeCell ref="B3:B4"/>
    <mergeCell ref="C3:C4"/>
    <mergeCell ref="D3:D4"/>
    <mergeCell ref="E3:F3"/>
    <mergeCell ref="G3:I3"/>
    <mergeCell ref="N3:N4"/>
  </mergeCells>
  <phoneticPr fontId="5"/>
  <dataValidations count="13">
    <dataValidation type="list" allowBlank="1" showInputMessage="1" showErrorMessage="1" sqref="AF5:AF105 AD5:AD105">
      <formula1>$AY$4:$AY$6</formula1>
    </dataValidation>
    <dataValidation type="list" allowBlank="1" showInputMessage="1" showErrorMessage="1" sqref="N5:N105">
      <formula1>$BC$4:$BC$6</formula1>
    </dataValidation>
    <dataValidation type="list" allowBlank="1" showInputMessage="1" showErrorMessage="1" sqref="L5:L105 J5:J105">
      <formula1>$AQ$4:$AQ$10</formula1>
    </dataValidation>
    <dataValidation type="list" allowBlank="1" showInputMessage="1" showErrorMessage="1" sqref="AE5:AE105">
      <formula1>$AT$4:$AT$8</formula1>
    </dataValidation>
    <dataValidation type="list" allowBlank="1" showInputMessage="1" showErrorMessage="1" sqref="T5:T105 Y5:Y105">
      <formula1>$AW$4:$AW$15</formula1>
    </dataValidation>
    <dataValidation imeMode="off" allowBlank="1" showInputMessage="1" showErrorMessage="1" sqref="G5:G105 K5:K105 V5:W105 R5:S105 AH5:AH105 AJ5:AK105 B5:B105 AA5:AB105 M5:M105 O5:O105"/>
    <dataValidation type="textLength" imeMode="off" allowBlank="1" showInputMessage="1" showErrorMessage="1" errorTitle="桁数相違" error="供給地点特定番号は２２桁です！_x000a_番号をご確認ください。_x000a_ハイフンは除いて入力ください。" sqref="D5:D105">
      <formula1>22</formula1>
      <formula2>22</formula2>
    </dataValidation>
    <dataValidation type="list" allowBlank="1" showInputMessage="1" showErrorMessage="1" sqref="AL5:AL105">
      <formula1>$BB$4:$BB$7</formula1>
    </dataValidation>
    <dataValidation type="list" allowBlank="1" showInputMessage="1" showErrorMessage="1" sqref="C5:C105">
      <formula1>$AP$4:$AP$13</formula1>
    </dataValidation>
    <dataValidation type="list" allowBlank="1" showInputMessage="1" showErrorMessage="1" sqref="X5:X105 AC5:AC105">
      <formula1>$AV$4:$AV$6</formula1>
    </dataValidation>
    <dataValidation type="list" allowBlank="1" showInputMessage="1" showErrorMessage="1" sqref="AG5:AG105">
      <formula1>$AX$4:$AX$45</formula1>
    </dataValidation>
    <dataValidation type="list" imeMode="off" allowBlank="1" showInputMessage="1" showErrorMessage="1" sqref="AI5:AI105">
      <formula1>$AZ$4:$AZ$17</formula1>
    </dataValidation>
    <dataValidation type="list" allowBlank="1" showInputMessage="1" showErrorMessage="1" sqref="Z5:Z105 U5:U105">
      <formula1>$AU$4:$AU$7</formula1>
    </dataValidation>
  </dataValidations>
  <pageMargins left="0.51181102362204722" right="0.51181102362204722" top="0.74803149606299213" bottom="0.74803149606299213" header="0.31496062992125984" footer="0.31496062992125984"/>
  <pageSetup paperSize="8" scale="61" fitToWidth="2" fitToHeight="0" orientation="landscape" cellComments="asDisplayed" r:id="rId1"/>
  <headerFooter>
    <oddHeader>&amp;R接続供給契約申込書（低圧供給側）</oddHeader>
  </headerFooter>
  <colBreaks count="1" manualBreakCount="1">
    <brk id="19" max="44"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
  <sheetViews>
    <sheetView workbookViewId="0">
      <selection activeCell="AF25" sqref="AF25:AI25"/>
    </sheetView>
  </sheetViews>
  <sheetFormatPr defaultRowHeight="13.5"/>
  <sheetData/>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view="pageBreakPreview" zoomScale="85" zoomScaleNormal="85" zoomScaleSheetLayoutView="85" workbookViewId="0">
      <selection activeCell="I4" sqref="I4"/>
    </sheetView>
  </sheetViews>
  <sheetFormatPr defaultColWidth="9" defaultRowHeight="13.5"/>
  <cols>
    <col min="1" max="1" width="1.625" style="14" customWidth="1"/>
    <col min="2" max="3" width="11.75" style="14" customWidth="1"/>
    <col min="4" max="4" width="12" style="14" customWidth="1"/>
    <col min="5" max="8" width="11.75" style="14" customWidth="1"/>
    <col min="9" max="9" width="12" style="14" customWidth="1"/>
    <col min="10" max="10" width="1" style="14" customWidth="1"/>
    <col min="11" max="16384" width="9" style="14"/>
  </cols>
  <sheetData>
    <row r="1" spans="2:9" ht="3.75" customHeight="1"/>
    <row r="2" spans="2:9">
      <c r="I2" s="2"/>
    </row>
    <row r="3" spans="2:9">
      <c r="H3" s="91"/>
      <c r="I3" s="92" t="s">
        <v>306</v>
      </c>
    </row>
    <row r="4" spans="2:9" ht="20.25" customHeight="1">
      <c r="I4" s="2" t="s">
        <v>268</v>
      </c>
    </row>
    <row r="5" spans="2:9">
      <c r="B5" s="235" t="s">
        <v>277</v>
      </c>
      <c r="C5" s="235"/>
      <c r="D5" s="68" t="s">
        <v>49</v>
      </c>
      <c r="E5" s="69"/>
      <c r="F5" s="69"/>
      <c r="G5" s="69"/>
      <c r="H5" s="69"/>
      <c r="I5" s="69"/>
    </row>
    <row r="6" spans="2:9" ht="33" customHeight="1">
      <c r="B6" s="236" t="s">
        <v>119</v>
      </c>
      <c r="C6" s="236"/>
      <c r="D6" s="236"/>
      <c r="E6" s="236"/>
      <c r="F6" s="236"/>
      <c r="G6" s="236"/>
      <c r="H6" s="236"/>
      <c r="I6" s="236"/>
    </row>
    <row r="7" spans="2:9" ht="12" customHeight="1">
      <c r="B7" s="69"/>
      <c r="C7" s="69"/>
      <c r="D7" s="69"/>
      <c r="E7" s="69"/>
      <c r="F7" s="69"/>
      <c r="G7" s="69"/>
      <c r="H7" s="69"/>
      <c r="I7" s="69"/>
    </row>
    <row r="8" spans="2:9" ht="55.5" customHeight="1">
      <c r="B8" s="237" t="s">
        <v>120</v>
      </c>
      <c r="C8" s="237"/>
      <c r="D8" s="237"/>
      <c r="E8" s="237"/>
      <c r="F8" s="237"/>
      <c r="G8" s="237"/>
      <c r="H8" s="237"/>
      <c r="I8" s="237"/>
    </row>
    <row r="9" spans="2:9" ht="7.5" customHeight="1">
      <c r="B9" s="69"/>
      <c r="C9" s="69"/>
      <c r="D9" s="69"/>
      <c r="E9" s="69"/>
      <c r="F9" s="69"/>
      <c r="G9" s="69"/>
      <c r="H9" s="69"/>
      <c r="I9" s="69"/>
    </row>
    <row r="10" spans="2:9" ht="19.5" customHeight="1">
      <c r="B10" s="69" t="s">
        <v>269</v>
      </c>
      <c r="C10" s="69"/>
      <c r="D10" s="69"/>
      <c r="E10" s="69"/>
      <c r="F10" s="69"/>
      <c r="G10" s="69"/>
      <c r="H10" s="69"/>
      <c r="I10" s="69"/>
    </row>
    <row r="11" spans="2:9" ht="19.5" customHeight="1">
      <c r="B11" s="238" t="s">
        <v>53</v>
      </c>
      <c r="C11" s="239"/>
      <c r="D11" s="70" t="s">
        <v>54</v>
      </c>
      <c r="E11" s="102" t="s">
        <v>84</v>
      </c>
      <c r="F11" s="102"/>
      <c r="G11" s="102"/>
      <c r="H11" s="102"/>
      <c r="I11" s="103"/>
    </row>
    <row r="12" spans="2:9" ht="19.5" customHeight="1">
      <c r="B12" s="240"/>
      <c r="C12" s="241"/>
      <c r="D12" s="71" t="s">
        <v>55</v>
      </c>
      <c r="E12" s="104" t="s">
        <v>85</v>
      </c>
      <c r="F12" s="104"/>
      <c r="G12" s="104"/>
      <c r="H12" s="104"/>
      <c r="I12" s="105"/>
    </row>
    <row r="13" spans="2:9" ht="19.5" customHeight="1">
      <c r="B13" s="240"/>
      <c r="C13" s="241"/>
      <c r="D13" s="71" t="s">
        <v>56</v>
      </c>
      <c r="E13" s="104" t="s">
        <v>86</v>
      </c>
      <c r="F13" s="104"/>
      <c r="G13" s="104"/>
      <c r="H13" s="104"/>
      <c r="I13" s="105"/>
    </row>
    <row r="14" spans="2:9" ht="19.5" customHeight="1">
      <c r="B14" s="240"/>
      <c r="C14" s="241"/>
      <c r="D14" s="71" t="s">
        <v>57</v>
      </c>
      <c r="E14" s="106" t="s">
        <v>278</v>
      </c>
      <c r="F14" s="106"/>
      <c r="G14" s="106"/>
      <c r="H14" s="106"/>
      <c r="I14" s="107"/>
    </row>
    <row r="15" spans="2:9" ht="19.5" customHeight="1">
      <c r="B15" s="240"/>
      <c r="C15" s="241"/>
      <c r="D15" s="71"/>
      <c r="E15" s="108"/>
      <c r="F15" s="108"/>
      <c r="G15" s="108"/>
      <c r="H15" s="108"/>
      <c r="I15" s="109"/>
    </row>
    <row r="16" spans="2:9" ht="19.5" customHeight="1">
      <c r="B16" s="242" t="s">
        <v>121</v>
      </c>
      <c r="C16" s="243"/>
      <c r="D16" s="70" t="s">
        <v>270</v>
      </c>
      <c r="E16" s="102" t="s">
        <v>17</v>
      </c>
      <c r="F16" s="102"/>
      <c r="G16" s="102"/>
      <c r="H16" s="102"/>
      <c r="I16" s="103"/>
    </row>
    <row r="17" spans="2:13" ht="19.5" customHeight="1">
      <c r="B17" s="240"/>
      <c r="C17" s="244"/>
      <c r="D17" s="71" t="s">
        <v>60</v>
      </c>
      <c r="E17" s="104" t="s">
        <v>271</v>
      </c>
      <c r="F17" s="104"/>
      <c r="G17" s="104"/>
      <c r="H17" s="104"/>
      <c r="I17" s="105"/>
    </row>
    <row r="18" spans="2:13" ht="19.5" customHeight="1">
      <c r="B18" s="240"/>
      <c r="C18" s="244"/>
      <c r="D18" s="71" t="s">
        <v>57</v>
      </c>
      <c r="E18" s="106" t="s">
        <v>279</v>
      </c>
      <c r="F18" s="106"/>
      <c r="G18" s="106"/>
      <c r="H18" s="106"/>
      <c r="I18" s="107"/>
    </row>
    <row r="19" spans="2:13" ht="19.5" customHeight="1">
      <c r="B19" s="240"/>
      <c r="C19" s="244"/>
      <c r="D19" s="71"/>
      <c r="E19" s="106"/>
      <c r="F19" s="106"/>
      <c r="G19" s="106"/>
      <c r="H19" s="106"/>
      <c r="I19" s="107"/>
    </row>
    <row r="20" spans="2:13" ht="19.5" customHeight="1">
      <c r="B20" s="240"/>
      <c r="C20" s="244"/>
      <c r="D20" s="71" t="s">
        <v>61</v>
      </c>
      <c r="E20" s="104" t="s">
        <v>272</v>
      </c>
      <c r="F20" s="104"/>
      <c r="G20" s="104"/>
      <c r="H20" s="104"/>
      <c r="I20" s="105"/>
    </row>
    <row r="21" spans="2:13" ht="19.5" customHeight="1">
      <c r="B21" s="245"/>
      <c r="C21" s="246"/>
      <c r="D21" s="72" t="s">
        <v>62</v>
      </c>
      <c r="E21" s="115" t="s">
        <v>273</v>
      </c>
      <c r="F21" s="115"/>
      <c r="G21" s="115"/>
      <c r="H21" s="115"/>
      <c r="I21" s="116"/>
    </row>
    <row r="22" spans="2:13" ht="6.75" customHeight="1">
      <c r="B22" s="69"/>
      <c r="C22" s="69"/>
      <c r="D22" s="69"/>
      <c r="E22" s="69" t="s">
        <v>274</v>
      </c>
      <c r="F22" s="69"/>
      <c r="G22" s="69"/>
      <c r="H22" s="69"/>
      <c r="I22" s="69"/>
    </row>
    <row r="23" spans="2:13" ht="19.5" customHeight="1">
      <c r="B23" s="69" t="s">
        <v>275</v>
      </c>
      <c r="C23" s="69"/>
      <c r="D23" s="69"/>
      <c r="E23" s="69"/>
      <c r="F23" s="69"/>
      <c r="G23" s="69"/>
      <c r="H23" s="69"/>
      <c r="I23" s="69"/>
    </row>
    <row r="24" spans="2:13" ht="26.25" customHeight="1">
      <c r="B24" s="247" t="s">
        <v>64</v>
      </c>
      <c r="C24" s="248"/>
      <c r="D24" s="247" t="s">
        <v>65</v>
      </c>
      <c r="E24" s="248"/>
      <c r="F24" s="248"/>
      <c r="G24" s="248"/>
      <c r="H24" s="248"/>
      <c r="I24" s="249"/>
    </row>
    <row r="25" spans="2:13" ht="24" customHeight="1">
      <c r="B25" s="250" t="s">
        <v>69</v>
      </c>
      <c r="C25" s="250"/>
      <c r="D25" s="250"/>
      <c r="E25" s="250"/>
      <c r="F25" s="250"/>
      <c r="G25" s="250"/>
      <c r="H25" s="250"/>
      <c r="I25" s="250"/>
    </row>
    <row r="26" spans="2:13" ht="24.75" customHeight="1">
      <c r="B26" s="251" t="s">
        <v>109</v>
      </c>
      <c r="C26" s="251"/>
      <c r="D26" s="251" t="s">
        <v>70</v>
      </c>
      <c r="E26" s="251"/>
      <c r="F26" s="251"/>
      <c r="G26" s="251"/>
      <c r="H26" s="251"/>
      <c r="I26" s="251"/>
    </row>
    <row r="27" spans="2:13" ht="20.25" customHeight="1">
      <c r="B27" s="252"/>
      <c r="C27" s="252"/>
      <c r="D27" s="252" t="s">
        <v>71</v>
      </c>
      <c r="E27" s="252"/>
      <c r="F27" s="252"/>
      <c r="G27" s="252" t="s">
        <v>72</v>
      </c>
      <c r="H27" s="252"/>
      <c r="I27" s="252"/>
    </row>
    <row r="28" spans="2:13" ht="30" customHeight="1">
      <c r="B28" s="257" t="s">
        <v>73</v>
      </c>
      <c r="C28" s="257"/>
      <c r="D28" s="258"/>
      <c r="E28" s="259"/>
      <c r="F28" s="73" t="s">
        <v>74</v>
      </c>
      <c r="G28" s="258"/>
      <c r="H28" s="259"/>
      <c r="I28" s="74" t="s">
        <v>74</v>
      </c>
    </row>
    <row r="29" spans="2:13" ht="30" customHeight="1">
      <c r="B29" s="136" t="s">
        <v>276</v>
      </c>
      <c r="C29" s="137"/>
      <c r="D29" s="260"/>
      <c r="E29" s="261"/>
      <c r="F29" s="75" t="s">
        <v>74</v>
      </c>
      <c r="G29" s="262"/>
      <c r="H29" s="263"/>
      <c r="I29" s="76" t="s">
        <v>74</v>
      </c>
      <c r="L29" s="77"/>
      <c r="M29" s="77"/>
    </row>
    <row r="30" spans="2:13" s="77" customFormat="1" ht="24" customHeight="1">
      <c r="B30" s="264" t="s">
        <v>116</v>
      </c>
      <c r="C30" s="78" t="s">
        <v>117</v>
      </c>
      <c r="D30" s="266"/>
      <c r="E30" s="267"/>
      <c r="F30" s="79" t="s">
        <v>74</v>
      </c>
      <c r="G30" s="268"/>
      <c r="H30" s="269"/>
      <c r="I30" s="80" t="s">
        <v>74</v>
      </c>
    </row>
    <row r="31" spans="2:13" s="77" customFormat="1" ht="24" customHeight="1">
      <c r="B31" s="265"/>
      <c r="C31" s="81" t="s">
        <v>115</v>
      </c>
      <c r="D31" s="270"/>
      <c r="E31" s="271"/>
      <c r="F31" s="79" t="s">
        <v>74</v>
      </c>
      <c r="G31" s="268"/>
      <c r="H31" s="269"/>
      <c r="I31" s="80" t="s">
        <v>74</v>
      </c>
      <c r="L31" s="14"/>
      <c r="M31" s="14"/>
    </row>
    <row r="32" spans="2:13" ht="30" customHeight="1">
      <c r="B32" s="253" t="s">
        <v>77</v>
      </c>
      <c r="C32" s="254"/>
      <c r="D32" s="255"/>
      <c r="E32" s="256"/>
      <c r="F32" s="82" t="s">
        <v>74</v>
      </c>
      <c r="G32" s="255"/>
      <c r="H32" s="256"/>
      <c r="I32" s="83" t="s">
        <v>74</v>
      </c>
    </row>
    <row r="33" spans="2:13" ht="30" customHeight="1">
      <c r="B33" s="274" t="s">
        <v>280</v>
      </c>
      <c r="C33" s="249"/>
      <c r="D33" s="275"/>
      <c r="E33" s="276"/>
      <c r="F33" s="84" t="s">
        <v>74</v>
      </c>
      <c r="G33" s="277" t="s">
        <v>281</v>
      </c>
      <c r="H33" s="278"/>
      <c r="I33" s="85" t="s">
        <v>74</v>
      </c>
    </row>
    <row r="34" spans="2:13" ht="23.25" customHeight="1">
      <c r="B34" s="252" t="s">
        <v>79</v>
      </c>
      <c r="C34" s="279"/>
      <c r="D34" s="279"/>
      <c r="E34" s="279"/>
      <c r="F34" s="279"/>
      <c r="G34" s="279"/>
      <c r="H34" s="279"/>
      <c r="I34" s="279"/>
    </row>
    <row r="35" spans="2:13" ht="23.25" customHeight="1">
      <c r="B35" s="252"/>
      <c r="C35" s="255"/>
      <c r="D35" s="256"/>
      <c r="E35" s="256"/>
      <c r="F35" s="256"/>
      <c r="G35" s="256"/>
      <c r="H35" s="256"/>
      <c r="I35" s="280"/>
      <c r="L35" s="77"/>
      <c r="M35" s="77"/>
    </row>
    <row r="36" spans="2:13" s="77" customFormat="1">
      <c r="B36" s="272" t="s">
        <v>267</v>
      </c>
      <c r="C36" s="272"/>
      <c r="D36" s="272"/>
      <c r="E36" s="272"/>
      <c r="F36" s="272"/>
      <c r="G36" s="272"/>
      <c r="H36" s="272"/>
      <c r="I36" s="272"/>
    </row>
    <row r="37" spans="2:13" s="77" customFormat="1" ht="23.25" customHeight="1">
      <c r="B37" s="273"/>
      <c r="C37" s="273"/>
      <c r="D37" s="273"/>
      <c r="E37" s="273"/>
      <c r="F37" s="273"/>
      <c r="G37" s="273"/>
      <c r="H37" s="273"/>
      <c r="I37" s="273"/>
      <c r="L37" s="14"/>
      <c r="M37" s="14"/>
    </row>
  </sheetData>
  <mergeCells count="44">
    <mergeCell ref="B36:I37"/>
    <mergeCell ref="B33:C33"/>
    <mergeCell ref="D33:E33"/>
    <mergeCell ref="G33:H33"/>
    <mergeCell ref="B34:B35"/>
    <mergeCell ref="C34:I34"/>
    <mergeCell ref="C35:I35"/>
    <mergeCell ref="B32:C32"/>
    <mergeCell ref="D32:E32"/>
    <mergeCell ref="G32:H32"/>
    <mergeCell ref="B28:C28"/>
    <mergeCell ref="D28:E28"/>
    <mergeCell ref="G28:H28"/>
    <mergeCell ref="B29:C29"/>
    <mergeCell ref="D29:E29"/>
    <mergeCell ref="G29:H29"/>
    <mergeCell ref="B30:B31"/>
    <mergeCell ref="D30:E30"/>
    <mergeCell ref="G30:H30"/>
    <mergeCell ref="D31:E31"/>
    <mergeCell ref="G31:H31"/>
    <mergeCell ref="B24:C24"/>
    <mergeCell ref="D24:I24"/>
    <mergeCell ref="B25:I25"/>
    <mergeCell ref="B26:C27"/>
    <mergeCell ref="D26:I26"/>
    <mergeCell ref="D27:F27"/>
    <mergeCell ref="G27:I27"/>
    <mergeCell ref="B16:C21"/>
    <mergeCell ref="E16:I16"/>
    <mergeCell ref="E17:I17"/>
    <mergeCell ref="E18:I18"/>
    <mergeCell ref="E19:I19"/>
    <mergeCell ref="E20:I20"/>
    <mergeCell ref="E21:I21"/>
    <mergeCell ref="B5:C5"/>
    <mergeCell ref="B6:I6"/>
    <mergeCell ref="B8:I8"/>
    <mergeCell ref="B11:C15"/>
    <mergeCell ref="E11:I11"/>
    <mergeCell ref="E12:I12"/>
    <mergeCell ref="E13:I13"/>
    <mergeCell ref="E14:I14"/>
    <mergeCell ref="E15:I15"/>
  </mergeCells>
  <phoneticPr fontId="5"/>
  <printOptions horizontalCentered="1" verticalCentered="1"/>
  <pageMargins left="0.51181102362204722" right="0.31496062992125984" top="0.55118110236220474" bottom="0.35433070866141736"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05"/>
  <sheetViews>
    <sheetView view="pageBreakPreview" zoomScale="85" zoomScaleNormal="75" zoomScaleSheetLayoutView="85" workbookViewId="0">
      <selection activeCell="D27" sqref="D27"/>
    </sheetView>
  </sheetViews>
  <sheetFormatPr defaultColWidth="9" defaultRowHeight="18.75" customHeight="1"/>
  <cols>
    <col min="1" max="1" width="3.375" style="47" customWidth="1"/>
    <col min="2" max="2" width="16.125" style="47" customWidth="1"/>
    <col min="3" max="3" width="13.125" style="47" customWidth="1"/>
    <col min="4" max="4" width="27" style="47" customWidth="1"/>
    <col min="5" max="6" width="22.5" style="47" customWidth="1"/>
    <col min="7" max="7" width="12.625" style="47" customWidth="1"/>
    <col min="8" max="8" width="12.125" style="47" customWidth="1"/>
    <col min="9" max="9" width="46.875" style="47" customWidth="1"/>
    <col min="10" max="10" width="6.875" style="46" customWidth="1"/>
    <col min="11" max="11" width="16.375" style="47" customWidth="1"/>
    <col min="12" max="12" width="6.875" style="46" customWidth="1"/>
    <col min="13" max="13" width="16.375" style="47" customWidth="1"/>
    <col min="14" max="14" width="19.125" style="47" customWidth="1"/>
    <col min="15" max="15" width="10.375" style="47" customWidth="1"/>
    <col min="16" max="16" width="18.75" style="47" customWidth="1"/>
    <col min="17" max="17" width="12.5" style="47" customWidth="1"/>
    <col min="18" max="18" width="16.375" style="47" customWidth="1"/>
    <col min="19" max="19" width="25" style="47" customWidth="1"/>
    <col min="20" max="21" width="16.75" style="47" customWidth="1"/>
    <col min="22" max="24" width="9" style="47"/>
    <col min="25" max="26" width="16.75" style="47" customWidth="1"/>
    <col min="27" max="29" width="9" style="47"/>
    <col min="30" max="30" width="10.5" style="47" customWidth="1"/>
    <col min="31" max="31" width="19.875" style="47" customWidth="1"/>
    <col min="32" max="32" width="8.625" style="47" customWidth="1"/>
    <col min="33" max="33" width="9.5" style="47" customWidth="1"/>
    <col min="34" max="34" width="7.5" style="47" customWidth="1"/>
    <col min="35" max="35" width="8.875" style="47" customWidth="1"/>
    <col min="36" max="37" width="10.125" style="47" customWidth="1"/>
    <col min="38" max="38" width="18.125" style="47" customWidth="1"/>
    <col min="39" max="39" width="55.875" style="47" customWidth="1"/>
    <col min="40" max="40" width="19.375" style="47" customWidth="1"/>
    <col min="41" max="54" width="10.875" style="47" customWidth="1"/>
    <col min="55" max="55" width="10.875" style="63" customWidth="1"/>
    <col min="56" max="56" width="10.875" style="47" customWidth="1"/>
    <col min="57" max="16384" width="9" style="47"/>
  </cols>
  <sheetData>
    <row r="1" spans="1:55" ht="18.75" customHeight="1">
      <c r="B1" s="44" t="s">
        <v>118</v>
      </c>
      <c r="C1" s="45"/>
      <c r="D1" s="45"/>
      <c r="E1" s="46"/>
      <c r="F1" s="46"/>
      <c r="BC1" s="47"/>
    </row>
    <row r="2" spans="1:55" ht="18.75" customHeight="1">
      <c r="BC2" s="47"/>
    </row>
    <row r="3" spans="1:55" s="48" customFormat="1" ht="18.75" customHeight="1">
      <c r="A3" s="218"/>
      <c r="B3" s="219" t="s">
        <v>131</v>
      </c>
      <c r="C3" s="218" t="s">
        <v>132</v>
      </c>
      <c r="D3" s="221" t="s">
        <v>133</v>
      </c>
      <c r="E3" s="217" t="s">
        <v>284</v>
      </c>
      <c r="F3" s="218"/>
      <c r="G3" s="217" t="s">
        <v>285</v>
      </c>
      <c r="H3" s="218"/>
      <c r="I3" s="218"/>
      <c r="J3" s="217" t="s">
        <v>292</v>
      </c>
      <c r="K3" s="218"/>
      <c r="L3" s="218"/>
      <c r="M3" s="218"/>
      <c r="N3" s="223" t="s">
        <v>144</v>
      </c>
      <c r="O3" s="219" t="s">
        <v>134</v>
      </c>
      <c r="P3" s="218" t="s">
        <v>135</v>
      </c>
      <c r="Q3" s="218"/>
      <c r="R3" s="218"/>
      <c r="S3" s="218"/>
      <c r="T3" s="232" t="s">
        <v>295</v>
      </c>
      <c r="U3" s="233"/>
      <c r="V3" s="233"/>
      <c r="W3" s="233"/>
      <c r="X3" s="234"/>
      <c r="Y3" s="232" t="s">
        <v>296</v>
      </c>
      <c r="Z3" s="233"/>
      <c r="AA3" s="233"/>
      <c r="AB3" s="233"/>
      <c r="AC3" s="234"/>
      <c r="AD3" s="230" t="s">
        <v>294</v>
      </c>
      <c r="AE3" s="230" t="s">
        <v>293</v>
      </c>
      <c r="AF3" s="219" t="s">
        <v>138</v>
      </c>
      <c r="AG3" s="219" t="s">
        <v>139</v>
      </c>
      <c r="AH3" s="225" t="s">
        <v>140</v>
      </c>
      <c r="AI3" s="219" t="s">
        <v>141</v>
      </c>
      <c r="AJ3" s="227" t="s">
        <v>142</v>
      </c>
      <c r="AK3" s="227"/>
      <c r="AL3" s="228" t="s">
        <v>143</v>
      </c>
      <c r="AM3" s="219" t="s">
        <v>145</v>
      </c>
      <c r="AP3" s="47"/>
      <c r="AQ3" s="47"/>
      <c r="AR3" s="47"/>
      <c r="AS3" s="47"/>
      <c r="AT3" s="47"/>
      <c r="AU3" s="47"/>
      <c r="AV3" s="47"/>
      <c r="AW3" s="47"/>
      <c r="AX3" s="47"/>
      <c r="AY3" s="47"/>
      <c r="AZ3" s="47"/>
      <c r="BA3" s="47"/>
      <c r="BB3" s="47"/>
      <c r="BC3" s="47"/>
    </row>
    <row r="4" spans="1:55" s="48" customFormat="1" ht="40.5" customHeight="1">
      <c r="A4" s="218"/>
      <c r="B4" s="220"/>
      <c r="C4" s="218"/>
      <c r="D4" s="222"/>
      <c r="E4" s="65" t="s">
        <v>147</v>
      </c>
      <c r="F4" s="65" t="s">
        <v>148</v>
      </c>
      <c r="G4" s="65" t="s">
        <v>149</v>
      </c>
      <c r="H4" s="86" t="s">
        <v>283</v>
      </c>
      <c r="I4" s="86" t="s">
        <v>286</v>
      </c>
      <c r="J4" s="218" t="s">
        <v>150</v>
      </c>
      <c r="K4" s="218"/>
      <c r="L4" s="218" t="s">
        <v>151</v>
      </c>
      <c r="M4" s="218"/>
      <c r="N4" s="224"/>
      <c r="O4" s="220"/>
      <c r="P4" s="65" t="s">
        <v>152</v>
      </c>
      <c r="Q4" s="65" t="s">
        <v>153</v>
      </c>
      <c r="R4" s="65" t="s">
        <v>146</v>
      </c>
      <c r="S4" s="65" t="s">
        <v>154</v>
      </c>
      <c r="T4" s="64" t="s">
        <v>136</v>
      </c>
      <c r="U4" s="67" t="s">
        <v>137</v>
      </c>
      <c r="V4" s="49" t="s">
        <v>155</v>
      </c>
      <c r="W4" s="49" t="s">
        <v>156</v>
      </c>
      <c r="X4" s="49" t="s">
        <v>157</v>
      </c>
      <c r="Y4" s="64" t="s">
        <v>136</v>
      </c>
      <c r="Z4" s="67" t="s">
        <v>137</v>
      </c>
      <c r="AA4" s="49" t="s">
        <v>155</v>
      </c>
      <c r="AB4" s="49" t="s">
        <v>156</v>
      </c>
      <c r="AC4" s="49" t="s">
        <v>157</v>
      </c>
      <c r="AD4" s="226"/>
      <c r="AE4" s="231"/>
      <c r="AF4" s="220"/>
      <c r="AG4" s="220"/>
      <c r="AH4" s="226"/>
      <c r="AI4" s="220"/>
      <c r="AJ4" s="66" t="s">
        <v>158</v>
      </c>
      <c r="AK4" s="66" t="s">
        <v>159</v>
      </c>
      <c r="AL4" s="229"/>
      <c r="AM4" s="220"/>
      <c r="AP4" s="50"/>
      <c r="AQ4" s="50"/>
      <c r="AR4" s="51"/>
      <c r="AS4" s="50"/>
      <c r="AT4" s="50"/>
      <c r="AU4" s="50"/>
      <c r="AV4" s="50"/>
      <c r="AW4" s="51"/>
      <c r="AX4" s="50"/>
      <c r="AY4" s="50"/>
      <c r="AZ4" s="50"/>
      <c r="BA4" s="52"/>
      <c r="BB4" s="53"/>
      <c r="BC4" s="50"/>
    </row>
    <row r="5" spans="1:55" s="58" customFormat="1" ht="18.75" customHeight="1">
      <c r="A5" s="54" t="s">
        <v>160</v>
      </c>
      <c r="B5" s="57">
        <v>45261</v>
      </c>
      <c r="C5" s="55" t="s">
        <v>161</v>
      </c>
      <c r="D5" s="56" t="s">
        <v>162</v>
      </c>
      <c r="E5" s="55" t="s">
        <v>163</v>
      </c>
      <c r="F5" s="55" t="s">
        <v>164</v>
      </c>
      <c r="G5" s="55" t="s">
        <v>165</v>
      </c>
      <c r="H5" s="55" t="s">
        <v>287</v>
      </c>
      <c r="I5" s="55" t="s">
        <v>288</v>
      </c>
      <c r="J5" s="55" t="s">
        <v>166</v>
      </c>
      <c r="K5" s="56" t="s">
        <v>289</v>
      </c>
      <c r="L5" s="55" t="s">
        <v>187</v>
      </c>
      <c r="M5" s="55" t="s">
        <v>290</v>
      </c>
      <c r="N5" s="55" t="s">
        <v>176</v>
      </c>
      <c r="O5" s="55" t="s">
        <v>167</v>
      </c>
      <c r="P5" s="55" t="s">
        <v>291</v>
      </c>
      <c r="Q5" s="55" t="s">
        <v>299</v>
      </c>
      <c r="R5" s="56" t="s">
        <v>297</v>
      </c>
      <c r="S5" s="87" t="s">
        <v>298</v>
      </c>
      <c r="T5" s="55" t="s">
        <v>168</v>
      </c>
      <c r="U5" s="55" t="s">
        <v>169</v>
      </c>
      <c r="V5" s="55">
        <v>50</v>
      </c>
      <c r="W5" s="55">
        <v>10</v>
      </c>
      <c r="X5" s="55" t="s">
        <v>171</v>
      </c>
      <c r="Y5" s="55" t="s">
        <v>168</v>
      </c>
      <c r="Z5" s="55" t="s">
        <v>200</v>
      </c>
      <c r="AA5" s="55">
        <v>50</v>
      </c>
      <c r="AB5" s="55">
        <v>10</v>
      </c>
      <c r="AC5" s="55" t="s">
        <v>171</v>
      </c>
      <c r="AD5" s="55" t="s">
        <v>172</v>
      </c>
      <c r="AE5" s="55" t="s">
        <v>170</v>
      </c>
      <c r="AF5" s="55" t="s">
        <v>192</v>
      </c>
      <c r="AG5" s="55" t="s">
        <v>174</v>
      </c>
      <c r="AH5" s="55">
        <v>16</v>
      </c>
      <c r="AI5" s="55" t="s">
        <v>175</v>
      </c>
      <c r="AJ5" s="57" t="s">
        <v>301</v>
      </c>
      <c r="AK5" s="55">
        <v>150</v>
      </c>
      <c r="AL5" s="55" t="s">
        <v>300</v>
      </c>
      <c r="AM5" s="55"/>
      <c r="AP5" s="50" t="s">
        <v>177</v>
      </c>
      <c r="AQ5" s="50" t="s">
        <v>166</v>
      </c>
      <c r="AR5" s="51" t="s">
        <v>178</v>
      </c>
      <c r="AS5" s="50" t="s">
        <v>179</v>
      </c>
      <c r="AT5" s="50" t="s">
        <v>180</v>
      </c>
      <c r="AU5" s="50" t="s">
        <v>169</v>
      </c>
      <c r="AV5" s="50" t="s">
        <v>171</v>
      </c>
      <c r="AW5" s="51" t="s">
        <v>181</v>
      </c>
      <c r="AX5" s="50" t="s">
        <v>182</v>
      </c>
      <c r="AY5" s="50" t="s">
        <v>172</v>
      </c>
      <c r="AZ5" s="59" t="s">
        <v>183</v>
      </c>
      <c r="BA5" s="50" t="s">
        <v>184</v>
      </c>
      <c r="BB5" s="50" t="s">
        <v>185</v>
      </c>
      <c r="BC5" s="50" t="s">
        <v>186</v>
      </c>
    </row>
    <row r="6" spans="1:55" s="63" customFormat="1" ht="18.75" customHeight="1">
      <c r="A6" s="60">
        <v>1</v>
      </c>
      <c r="B6" s="62"/>
      <c r="C6" s="60"/>
      <c r="D6" s="61"/>
      <c r="E6" s="60"/>
      <c r="F6" s="60"/>
      <c r="G6" s="60"/>
      <c r="H6" s="60"/>
      <c r="I6" s="60"/>
      <c r="J6" s="60"/>
      <c r="K6" s="61"/>
      <c r="L6" s="60"/>
      <c r="M6" s="60"/>
      <c r="N6" s="60"/>
      <c r="O6" s="60"/>
      <c r="P6" s="60"/>
      <c r="Q6" s="60"/>
      <c r="R6" s="61"/>
      <c r="S6" s="60"/>
      <c r="T6" s="60"/>
      <c r="U6" s="55"/>
      <c r="V6" s="60"/>
      <c r="W6" s="60"/>
      <c r="X6" s="60"/>
      <c r="Y6" s="60"/>
      <c r="Z6" s="55"/>
      <c r="AA6" s="60"/>
      <c r="AB6" s="60"/>
      <c r="AC6" s="60"/>
      <c r="AD6" s="60"/>
      <c r="AE6" s="60"/>
      <c r="AF6" s="60"/>
      <c r="AG6" s="55"/>
      <c r="AH6" s="60"/>
      <c r="AI6" s="55"/>
      <c r="AJ6" s="62"/>
      <c r="AK6" s="60"/>
      <c r="AL6" s="60"/>
      <c r="AM6" s="60"/>
      <c r="AP6" s="50" t="s">
        <v>161</v>
      </c>
      <c r="AQ6" s="50" t="s">
        <v>187</v>
      </c>
      <c r="AR6" s="51" t="s">
        <v>173</v>
      </c>
      <c r="AS6" s="50" t="s">
        <v>188</v>
      </c>
      <c r="AT6" s="50" t="s">
        <v>189</v>
      </c>
      <c r="AU6" s="50" t="s">
        <v>200</v>
      </c>
      <c r="AV6" s="50" t="s">
        <v>201</v>
      </c>
      <c r="AW6" s="51" t="s">
        <v>190</v>
      </c>
      <c r="AX6" s="50" t="s">
        <v>191</v>
      </c>
      <c r="AY6" s="50" t="s">
        <v>192</v>
      </c>
      <c r="AZ6" s="59" t="s">
        <v>193</v>
      </c>
      <c r="BA6" s="50" t="s">
        <v>194</v>
      </c>
      <c r="BB6" s="50" t="s">
        <v>195</v>
      </c>
      <c r="BC6" s="50" t="s">
        <v>196</v>
      </c>
    </row>
    <row r="7" spans="1:55" s="63" customFormat="1" ht="18.75" customHeight="1">
      <c r="A7" s="60">
        <v>2</v>
      </c>
      <c r="B7" s="62"/>
      <c r="C7" s="60"/>
      <c r="D7" s="61"/>
      <c r="E7" s="60"/>
      <c r="F7" s="60"/>
      <c r="G7" s="60"/>
      <c r="H7" s="60"/>
      <c r="I7" s="60"/>
      <c r="J7" s="60"/>
      <c r="K7" s="61"/>
      <c r="L7" s="60"/>
      <c r="M7" s="61"/>
      <c r="N7" s="60"/>
      <c r="O7" s="60"/>
      <c r="P7" s="60"/>
      <c r="Q7" s="60"/>
      <c r="R7" s="61"/>
      <c r="S7" s="60"/>
      <c r="T7" s="60"/>
      <c r="U7" s="55"/>
      <c r="V7" s="60"/>
      <c r="W7" s="60"/>
      <c r="X7" s="60"/>
      <c r="Y7" s="60"/>
      <c r="Z7" s="55"/>
      <c r="AA7" s="60"/>
      <c r="AB7" s="60"/>
      <c r="AC7" s="60"/>
      <c r="AD7" s="60"/>
      <c r="AE7" s="60"/>
      <c r="AF7" s="60"/>
      <c r="AG7" s="55"/>
      <c r="AH7" s="60"/>
      <c r="AI7" s="55"/>
      <c r="AJ7" s="62"/>
      <c r="AK7" s="60"/>
      <c r="AL7" s="60"/>
      <c r="AM7" s="60"/>
      <c r="AP7" s="50" t="s">
        <v>197</v>
      </c>
      <c r="AQ7" s="50" t="s">
        <v>198</v>
      </c>
      <c r="AR7" s="46"/>
      <c r="AS7" s="50"/>
      <c r="AT7" s="50" t="s">
        <v>199</v>
      </c>
      <c r="AU7" s="50" t="s">
        <v>207</v>
      </c>
      <c r="AW7" s="51" t="s">
        <v>168</v>
      </c>
      <c r="AX7" s="50" t="s">
        <v>202</v>
      </c>
      <c r="AY7" s="46"/>
      <c r="AZ7" s="59" t="s">
        <v>210</v>
      </c>
      <c r="BB7" s="50" t="s">
        <v>204</v>
      </c>
    </row>
    <row r="8" spans="1:55" s="63" customFormat="1" ht="18.75" customHeight="1">
      <c r="A8" s="60">
        <v>3</v>
      </c>
      <c r="B8" s="62"/>
      <c r="C8" s="60"/>
      <c r="D8" s="61"/>
      <c r="E8" s="60"/>
      <c r="F8" s="60"/>
      <c r="G8" s="60"/>
      <c r="H8" s="60"/>
      <c r="I8" s="60"/>
      <c r="J8" s="60"/>
      <c r="K8" s="61"/>
      <c r="L8" s="60"/>
      <c r="M8" s="60"/>
      <c r="N8" s="60"/>
      <c r="O8" s="60"/>
      <c r="P8" s="60"/>
      <c r="Q8" s="60"/>
      <c r="R8" s="61"/>
      <c r="S8" s="60"/>
      <c r="T8" s="60"/>
      <c r="U8" s="55"/>
      <c r="V8" s="60"/>
      <c r="W8" s="60"/>
      <c r="X8" s="60"/>
      <c r="Y8" s="60"/>
      <c r="Z8" s="55"/>
      <c r="AA8" s="60"/>
      <c r="AB8" s="60"/>
      <c r="AC8" s="60"/>
      <c r="AD8" s="60"/>
      <c r="AE8" s="60"/>
      <c r="AF8" s="60"/>
      <c r="AG8" s="55"/>
      <c r="AH8" s="60"/>
      <c r="AI8" s="55"/>
      <c r="AJ8" s="62"/>
      <c r="AK8" s="60"/>
      <c r="AL8" s="60"/>
      <c r="AM8" s="60"/>
      <c r="AP8" s="50" t="s">
        <v>205</v>
      </c>
      <c r="AQ8" s="50" t="s">
        <v>206</v>
      </c>
      <c r="AT8" s="50" t="s">
        <v>170</v>
      </c>
      <c r="AV8" s="50"/>
      <c r="AW8" s="51" t="s">
        <v>208</v>
      </c>
      <c r="AX8" s="50" t="s">
        <v>209</v>
      </c>
      <c r="AZ8" s="59" t="s">
        <v>215</v>
      </c>
    </row>
    <row r="9" spans="1:55" s="63" customFormat="1" ht="18.75" customHeight="1">
      <c r="A9" s="60">
        <v>4</v>
      </c>
      <c r="B9" s="62"/>
      <c r="C9" s="60"/>
      <c r="D9" s="61"/>
      <c r="E9" s="60"/>
      <c r="F9" s="60"/>
      <c r="G9" s="60"/>
      <c r="H9" s="60"/>
      <c r="I9" s="60"/>
      <c r="J9" s="60"/>
      <c r="K9" s="61"/>
      <c r="L9" s="60"/>
      <c r="M9" s="61"/>
      <c r="N9" s="60"/>
      <c r="O9" s="60"/>
      <c r="P9" s="60"/>
      <c r="Q9" s="60"/>
      <c r="R9" s="61"/>
      <c r="S9" s="60"/>
      <c r="T9" s="60"/>
      <c r="U9" s="55"/>
      <c r="V9" s="60"/>
      <c r="W9" s="60"/>
      <c r="X9" s="60"/>
      <c r="Y9" s="60"/>
      <c r="Z9" s="55"/>
      <c r="AA9" s="60"/>
      <c r="AB9" s="60"/>
      <c r="AC9" s="60"/>
      <c r="AD9" s="60"/>
      <c r="AE9" s="60"/>
      <c r="AF9" s="60"/>
      <c r="AG9" s="55"/>
      <c r="AH9" s="60"/>
      <c r="AI9" s="55"/>
      <c r="AJ9" s="62"/>
      <c r="AK9" s="60"/>
      <c r="AL9" s="60"/>
      <c r="AM9" s="60"/>
      <c r="AP9" s="50" t="s">
        <v>211</v>
      </c>
      <c r="AQ9" s="50" t="s">
        <v>212</v>
      </c>
      <c r="AT9" s="50"/>
      <c r="AU9" s="50"/>
      <c r="AW9" s="51" t="s">
        <v>213</v>
      </c>
      <c r="AX9" s="50" t="s">
        <v>214</v>
      </c>
      <c r="AZ9" s="59" t="s">
        <v>220</v>
      </c>
    </row>
    <row r="10" spans="1:55" s="63" customFormat="1" ht="18.75" customHeight="1">
      <c r="A10" s="60">
        <v>5</v>
      </c>
      <c r="B10" s="62"/>
      <c r="C10" s="60"/>
      <c r="D10" s="61"/>
      <c r="E10" s="60"/>
      <c r="F10" s="60"/>
      <c r="G10" s="60"/>
      <c r="H10" s="60"/>
      <c r="I10" s="60"/>
      <c r="J10" s="60"/>
      <c r="K10" s="61"/>
      <c r="L10" s="60"/>
      <c r="M10" s="60"/>
      <c r="N10" s="60"/>
      <c r="O10" s="60"/>
      <c r="P10" s="60"/>
      <c r="Q10" s="60"/>
      <c r="R10" s="61"/>
      <c r="S10" s="60"/>
      <c r="T10" s="60"/>
      <c r="U10" s="55"/>
      <c r="V10" s="60"/>
      <c r="W10" s="60"/>
      <c r="X10" s="60"/>
      <c r="Y10" s="60"/>
      <c r="Z10" s="55"/>
      <c r="AA10" s="60"/>
      <c r="AB10" s="60"/>
      <c r="AC10" s="60"/>
      <c r="AD10" s="60"/>
      <c r="AE10" s="60"/>
      <c r="AF10" s="60"/>
      <c r="AG10" s="55"/>
      <c r="AH10" s="60"/>
      <c r="AI10" s="55"/>
      <c r="AJ10" s="62"/>
      <c r="AK10" s="60"/>
      <c r="AL10" s="60"/>
      <c r="AM10" s="60"/>
      <c r="AP10" s="50" t="s">
        <v>216</v>
      </c>
      <c r="AQ10" s="50" t="s">
        <v>217</v>
      </c>
      <c r="AW10" s="51" t="s">
        <v>218</v>
      </c>
      <c r="AX10" s="50" t="s">
        <v>219</v>
      </c>
      <c r="AZ10" s="59" t="s">
        <v>224</v>
      </c>
    </row>
    <row r="11" spans="1:55" s="63" customFormat="1" ht="18.75" customHeight="1">
      <c r="A11" s="60">
        <v>6</v>
      </c>
      <c r="B11" s="62"/>
      <c r="C11" s="60"/>
      <c r="D11" s="61"/>
      <c r="E11" s="60"/>
      <c r="F11" s="60"/>
      <c r="G11" s="60"/>
      <c r="H11" s="60"/>
      <c r="I11" s="60"/>
      <c r="J11" s="60"/>
      <c r="K11" s="61"/>
      <c r="L11" s="60"/>
      <c r="M11" s="60"/>
      <c r="N11" s="60"/>
      <c r="O11" s="60"/>
      <c r="P11" s="60"/>
      <c r="Q11" s="60"/>
      <c r="R11" s="61"/>
      <c r="S11" s="60"/>
      <c r="T11" s="60"/>
      <c r="U11" s="55"/>
      <c r="V11" s="60"/>
      <c r="W11" s="60"/>
      <c r="X11" s="60"/>
      <c r="Y11" s="60"/>
      <c r="Z11" s="55"/>
      <c r="AA11" s="60"/>
      <c r="AB11" s="60"/>
      <c r="AC11" s="60"/>
      <c r="AD11" s="60"/>
      <c r="AE11" s="60"/>
      <c r="AF11" s="60"/>
      <c r="AG11" s="55"/>
      <c r="AH11" s="60"/>
      <c r="AI11" s="55"/>
      <c r="AJ11" s="62"/>
      <c r="AK11" s="60"/>
      <c r="AL11" s="60"/>
      <c r="AM11" s="60"/>
      <c r="AP11" s="50" t="s">
        <v>221</v>
      </c>
      <c r="AW11" s="51" t="s">
        <v>222</v>
      </c>
      <c r="AX11" s="50" t="s">
        <v>223</v>
      </c>
      <c r="AZ11" s="59" t="s">
        <v>228</v>
      </c>
    </row>
    <row r="12" spans="1:55" s="46" customFormat="1" ht="18.75" customHeight="1">
      <c r="A12" s="60">
        <v>7</v>
      </c>
      <c r="B12" s="62"/>
      <c r="C12" s="60"/>
      <c r="D12" s="61"/>
      <c r="E12" s="60"/>
      <c r="F12" s="60"/>
      <c r="G12" s="60"/>
      <c r="H12" s="60"/>
      <c r="I12" s="60"/>
      <c r="J12" s="60"/>
      <c r="K12" s="61"/>
      <c r="L12" s="60"/>
      <c r="M12" s="60"/>
      <c r="N12" s="60"/>
      <c r="O12" s="60"/>
      <c r="P12" s="60"/>
      <c r="Q12" s="60"/>
      <c r="R12" s="61"/>
      <c r="S12" s="60"/>
      <c r="T12" s="60"/>
      <c r="U12" s="55"/>
      <c r="V12" s="60"/>
      <c r="W12" s="60"/>
      <c r="X12" s="60"/>
      <c r="Y12" s="60"/>
      <c r="Z12" s="55"/>
      <c r="AA12" s="60"/>
      <c r="AB12" s="60"/>
      <c r="AC12" s="60"/>
      <c r="AD12" s="60"/>
      <c r="AE12" s="60"/>
      <c r="AF12" s="60"/>
      <c r="AG12" s="55"/>
      <c r="AH12" s="60"/>
      <c r="AI12" s="55"/>
      <c r="AJ12" s="62"/>
      <c r="AK12" s="60"/>
      <c r="AL12" s="60"/>
      <c r="AM12" s="60"/>
      <c r="AP12" s="50" t="s">
        <v>225</v>
      </c>
      <c r="AQ12" s="63"/>
      <c r="AR12" s="63"/>
      <c r="AS12" s="63"/>
      <c r="AT12" s="63"/>
      <c r="AU12" s="63"/>
      <c r="AV12" s="63"/>
      <c r="AW12" s="51" t="s">
        <v>226</v>
      </c>
      <c r="AX12" s="50" t="s">
        <v>227</v>
      </c>
      <c r="AY12" s="63"/>
      <c r="AZ12" s="59" t="s">
        <v>231</v>
      </c>
      <c r="BA12" s="63"/>
      <c r="BB12" s="63"/>
      <c r="BC12" s="63"/>
    </row>
    <row r="13" spans="1:55" s="46" customFormat="1" ht="18.75" customHeight="1">
      <c r="A13" s="60">
        <v>8</v>
      </c>
      <c r="B13" s="62"/>
      <c r="C13" s="60"/>
      <c r="D13" s="61"/>
      <c r="E13" s="60"/>
      <c r="F13" s="60"/>
      <c r="G13" s="60"/>
      <c r="H13" s="60"/>
      <c r="I13" s="60"/>
      <c r="J13" s="60"/>
      <c r="K13" s="61"/>
      <c r="L13" s="60"/>
      <c r="M13" s="60"/>
      <c r="N13" s="60"/>
      <c r="O13" s="60"/>
      <c r="P13" s="60"/>
      <c r="Q13" s="60"/>
      <c r="R13" s="61"/>
      <c r="S13" s="60"/>
      <c r="T13" s="60"/>
      <c r="U13" s="55"/>
      <c r="V13" s="60"/>
      <c r="W13" s="60"/>
      <c r="X13" s="60"/>
      <c r="Y13" s="60"/>
      <c r="Z13" s="55"/>
      <c r="AA13" s="60"/>
      <c r="AB13" s="60"/>
      <c r="AC13" s="60"/>
      <c r="AD13" s="60"/>
      <c r="AE13" s="60"/>
      <c r="AF13" s="60"/>
      <c r="AG13" s="55"/>
      <c r="AH13" s="60"/>
      <c r="AI13" s="55"/>
      <c r="AJ13" s="62"/>
      <c r="AK13" s="60"/>
      <c r="AL13" s="60"/>
      <c r="AM13" s="60"/>
      <c r="AP13" s="50" t="s">
        <v>232</v>
      </c>
      <c r="AQ13" s="63"/>
      <c r="AR13" s="63"/>
      <c r="AS13" s="63"/>
      <c r="AT13" s="63"/>
      <c r="AU13" s="63"/>
      <c r="AV13" s="63"/>
      <c r="AW13" s="51" t="s">
        <v>229</v>
      </c>
      <c r="AX13" s="50" t="s">
        <v>230</v>
      </c>
      <c r="AY13" s="63"/>
      <c r="AZ13" s="89" t="s">
        <v>303</v>
      </c>
      <c r="BA13" s="63"/>
      <c r="BB13" s="63"/>
      <c r="BC13" s="63"/>
    </row>
    <row r="14" spans="1:55" s="46" customFormat="1" ht="18.75" customHeight="1">
      <c r="A14" s="60">
        <v>9</v>
      </c>
      <c r="B14" s="62"/>
      <c r="C14" s="60"/>
      <c r="D14" s="61"/>
      <c r="E14" s="60"/>
      <c r="F14" s="60"/>
      <c r="G14" s="60"/>
      <c r="H14" s="60"/>
      <c r="I14" s="60"/>
      <c r="J14" s="60"/>
      <c r="K14" s="61"/>
      <c r="L14" s="60"/>
      <c r="M14" s="60"/>
      <c r="N14" s="60"/>
      <c r="O14" s="60"/>
      <c r="P14" s="60"/>
      <c r="Q14" s="60"/>
      <c r="R14" s="61"/>
      <c r="S14" s="60"/>
      <c r="T14" s="60"/>
      <c r="U14" s="55"/>
      <c r="V14" s="60"/>
      <c r="W14" s="60"/>
      <c r="X14" s="60"/>
      <c r="Y14" s="60"/>
      <c r="Z14" s="55"/>
      <c r="AA14" s="60"/>
      <c r="AB14" s="60"/>
      <c r="AC14" s="60"/>
      <c r="AD14" s="60"/>
      <c r="AE14" s="60"/>
      <c r="AF14" s="60"/>
      <c r="AG14" s="55"/>
      <c r="AH14" s="60"/>
      <c r="AI14" s="55"/>
      <c r="AJ14" s="62"/>
      <c r="AK14" s="60"/>
      <c r="AL14" s="60"/>
      <c r="AM14" s="60"/>
      <c r="AQ14" s="63"/>
      <c r="AR14" s="63"/>
      <c r="AS14" s="63"/>
      <c r="AT14" s="63"/>
      <c r="AU14" s="63"/>
      <c r="AV14" s="63"/>
      <c r="AW14" s="51" t="s">
        <v>233</v>
      </c>
      <c r="AX14" s="50" t="s">
        <v>234</v>
      </c>
      <c r="AY14" s="63"/>
      <c r="AZ14" s="89" t="s">
        <v>304</v>
      </c>
      <c r="BA14" s="63"/>
      <c r="BB14" s="63"/>
      <c r="BC14" s="63"/>
    </row>
    <row r="15" spans="1:55" s="46" customFormat="1" ht="18.75" customHeight="1">
      <c r="A15" s="60">
        <v>10</v>
      </c>
      <c r="B15" s="62"/>
      <c r="C15" s="60"/>
      <c r="D15" s="61"/>
      <c r="E15" s="60"/>
      <c r="F15" s="60"/>
      <c r="G15" s="60"/>
      <c r="H15" s="60"/>
      <c r="I15" s="60"/>
      <c r="J15" s="60"/>
      <c r="K15" s="61"/>
      <c r="L15" s="60"/>
      <c r="M15" s="60"/>
      <c r="N15" s="60"/>
      <c r="O15" s="60"/>
      <c r="P15" s="60"/>
      <c r="Q15" s="60"/>
      <c r="R15" s="61"/>
      <c r="S15" s="60"/>
      <c r="T15" s="60"/>
      <c r="U15" s="55"/>
      <c r="V15" s="60"/>
      <c r="W15" s="60"/>
      <c r="X15" s="60"/>
      <c r="Y15" s="60"/>
      <c r="Z15" s="55"/>
      <c r="AA15" s="60"/>
      <c r="AB15" s="60"/>
      <c r="AC15" s="60"/>
      <c r="AD15" s="60"/>
      <c r="AE15" s="60"/>
      <c r="AF15" s="60"/>
      <c r="AG15" s="55"/>
      <c r="AH15" s="60"/>
      <c r="AI15" s="55"/>
      <c r="AJ15" s="62"/>
      <c r="AK15" s="60"/>
      <c r="AL15" s="60"/>
      <c r="AM15" s="60"/>
      <c r="AP15" s="63"/>
      <c r="AQ15" s="63"/>
      <c r="AR15" s="63"/>
      <c r="AS15" s="63"/>
      <c r="AT15" s="63"/>
      <c r="AU15" s="63"/>
      <c r="AV15" s="63"/>
      <c r="AW15" s="51" t="s">
        <v>236</v>
      </c>
      <c r="AX15" s="50" t="s">
        <v>237</v>
      </c>
      <c r="AY15" s="63"/>
      <c r="AZ15" s="89" t="s">
        <v>305</v>
      </c>
      <c r="BA15" s="63"/>
      <c r="BB15" s="63"/>
      <c r="BC15" s="63"/>
    </row>
    <row r="16" spans="1:55" s="46" customFormat="1" ht="18.75" customHeight="1">
      <c r="A16" s="60">
        <v>11</v>
      </c>
      <c r="B16" s="62"/>
      <c r="C16" s="60"/>
      <c r="D16" s="61"/>
      <c r="E16" s="60"/>
      <c r="F16" s="60"/>
      <c r="G16" s="60"/>
      <c r="H16" s="60"/>
      <c r="I16" s="60"/>
      <c r="J16" s="60"/>
      <c r="K16" s="61"/>
      <c r="L16" s="60"/>
      <c r="M16" s="60"/>
      <c r="N16" s="60"/>
      <c r="O16" s="60"/>
      <c r="P16" s="60"/>
      <c r="Q16" s="60"/>
      <c r="R16" s="61"/>
      <c r="S16" s="60"/>
      <c r="T16" s="60"/>
      <c r="U16" s="55"/>
      <c r="V16" s="60"/>
      <c r="W16" s="60"/>
      <c r="X16" s="60"/>
      <c r="Y16" s="60"/>
      <c r="Z16" s="55"/>
      <c r="AA16" s="60"/>
      <c r="AB16" s="60"/>
      <c r="AC16" s="60"/>
      <c r="AD16" s="60"/>
      <c r="AE16" s="60"/>
      <c r="AF16" s="60"/>
      <c r="AG16" s="55"/>
      <c r="AH16" s="60"/>
      <c r="AI16" s="55"/>
      <c r="AJ16" s="62"/>
      <c r="AK16" s="60"/>
      <c r="AL16" s="60"/>
      <c r="AM16" s="60"/>
      <c r="AW16" s="63"/>
      <c r="AX16" s="50" t="s">
        <v>238</v>
      </c>
      <c r="AZ16" s="89" t="s">
        <v>203</v>
      </c>
      <c r="BB16" s="63"/>
      <c r="BC16" s="63"/>
    </row>
    <row r="17" spans="1:55" s="46" customFormat="1" ht="18.75" customHeight="1">
      <c r="A17" s="60">
        <v>12</v>
      </c>
      <c r="B17" s="62"/>
      <c r="C17" s="60"/>
      <c r="D17" s="61"/>
      <c r="E17" s="60"/>
      <c r="F17" s="60"/>
      <c r="G17" s="60"/>
      <c r="H17" s="60"/>
      <c r="I17" s="60"/>
      <c r="J17" s="60"/>
      <c r="K17" s="61"/>
      <c r="L17" s="60"/>
      <c r="M17" s="60"/>
      <c r="N17" s="60"/>
      <c r="O17" s="60"/>
      <c r="P17" s="60"/>
      <c r="Q17" s="60"/>
      <c r="R17" s="61"/>
      <c r="S17" s="60"/>
      <c r="T17" s="60"/>
      <c r="U17" s="55"/>
      <c r="V17" s="60"/>
      <c r="W17" s="60"/>
      <c r="X17" s="60"/>
      <c r="Y17" s="60"/>
      <c r="Z17" s="55"/>
      <c r="AA17" s="60"/>
      <c r="AB17" s="60"/>
      <c r="AC17" s="60"/>
      <c r="AD17" s="60"/>
      <c r="AE17" s="60"/>
      <c r="AF17" s="60"/>
      <c r="AG17" s="55"/>
      <c r="AH17" s="60"/>
      <c r="AI17" s="55"/>
      <c r="AJ17" s="62"/>
      <c r="AK17" s="60"/>
      <c r="AL17" s="60"/>
      <c r="AM17" s="60"/>
      <c r="AW17" s="63"/>
      <c r="AX17" s="50" t="s">
        <v>239</v>
      </c>
      <c r="AZ17" s="59" t="s">
        <v>235</v>
      </c>
      <c r="BC17" s="63"/>
    </row>
    <row r="18" spans="1:55" s="46" customFormat="1" ht="18.75" customHeight="1">
      <c r="A18" s="60">
        <v>13</v>
      </c>
      <c r="B18" s="62"/>
      <c r="C18" s="60"/>
      <c r="D18" s="61"/>
      <c r="E18" s="60"/>
      <c r="F18" s="60"/>
      <c r="G18" s="60"/>
      <c r="H18" s="60"/>
      <c r="I18" s="60"/>
      <c r="J18" s="60"/>
      <c r="K18" s="61"/>
      <c r="L18" s="60"/>
      <c r="M18" s="60"/>
      <c r="N18" s="60"/>
      <c r="O18" s="60"/>
      <c r="P18" s="60"/>
      <c r="Q18" s="60"/>
      <c r="R18" s="61"/>
      <c r="S18" s="60"/>
      <c r="T18" s="60"/>
      <c r="U18" s="55"/>
      <c r="V18" s="60"/>
      <c r="W18" s="60"/>
      <c r="X18" s="60"/>
      <c r="Y18" s="60"/>
      <c r="Z18" s="55"/>
      <c r="AA18" s="60"/>
      <c r="AB18" s="60"/>
      <c r="AC18" s="60"/>
      <c r="AD18" s="60"/>
      <c r="AE18" s="60"/>
      <c r="AF18" s="60"/>
      <c r="AG18" s="55"/>
      <c r="AH18" s="60"/>
      <c r="AI18" s="55"/>
      <c r="AJ18" s="62"/>
      <c r="AK18" s="60"/>
      <c r="AL18" s="60"/>
      <c r="AM18" s="60"/>
      <c r="AX18" s="50" t="s">
        <v>240</v>
      </c>
      <c r="BC18" s="63"/>
    </row>
    <row r="19" spans="1:55" s="46" customFormat="1" ht="18.75" customHeight="1">
      <c r="A19" s="60">
        <v>14</v>
      </c>
      <c r="B19" s="62"/>
      <c r="C19" s="60"/>
      <c r="D19" s="61"/>
      <c r="E19" s="60"/>
      <c r="F19" s="60"/>
      <c r="G19" s="60"/>
      <c r="H19" s="60"/>
      <c r="I19" s="60"/>
      <c r="J19" s="60"/>
      <c r="K19" s="61"/>
      <c r="L19" s="60"/>
      <c r="M19" s="60"/>
      <c r="N19" s="60"/>
      <c r="O19" s="60"/>
      <c r="P19" s="60"/>
      <c r="Q19" s="60"/>
      <c r="R19" s="61"/>
      <c r="S19" s="60"/>
      <c r="T19" s="60"/>
      <c r="U19" s="55"/>
      <c r="V19" s="60"/>
      <c r="W19" s="60"/>
      <c r="X19" s="60"/>
      <c r="Y19" s="60"/>
      <c r="Z19" s="55"/>
      <c r="AA19" s="60"/>
      <c r="AB19" s="60"/>
      <c r="AC19" s="60"/>
      <c r="AD19" s="60"/>
      <c r="AE19" s="60"/>
      <c r="AF19" s="60"/>
      <c r="AG19" s="55"/>
      <c r="AH19" s="60"/>
      <c r="AI19" s="55"/>
      <c r="AJ19" s="62"/>
      <c r="AK19" s="60"/>
      <c r="AL19" s="60"/>
      <c r="AM19" s="60"/>
      <c r="AX19" s="50" t="s">
        <v>241</v>
      </c>
      <c r="BC19" s="63"/>
    </row>
    <row r="20" spans="1:55" s="46" customFormat="1" ht="18.75" customHeight="1">
      <c r="A20" s="60">
        <v>15</v>
      </c>
      <c r="B20" s="62"/>
      <c r="C20" s="60"/>
      <c r="D20" s="61"/>
      <c r="E20" s="60"/>
      <c r="F20" s="60"/>
      <c r="G20" s="60"/>
      <c r="H20" s="60"/>
      <c r="I20" s="60"/>
      <c r="J20" s="60"/>
      <c r="K20" s="61"/>
      <c r="L20" s="60"/>
      <c r="M20" s="60"/>
      <c r="N20" s="60"/>
      <c r="O20" s="60"/>
      <c r="P20" s="60"/>
      <c r="Q20" s="60"/>
      <c r="R20" s="61"/>
      <c r="S20" s="60"/>
      <c r="T20" s="60"/>
      <c r="U20" s="55"/>
      <c r="V20" s="60"/>
      <c r="W20" s="60"/>
      <c r="X20" s="60"/>
      <c r="Y20" s="60"/>
      <c r="Z20" s="55"/>
      <c r="AA20" s="60"/>
      <c r="AB20" s="60"/>
      <c r="AC20" s="60"/>
      <c r="AD20" s="60"/>
      <c r="AE20" s="60"/>
      <c r="AF20" s="60"/>
      <c r="AG20" s="55"/>
      <c r="AH20" s="60"/>
      <c r="AI20" s="55"/>
      <c r="AJ20" s="62"/>
      <c r="AK20" s="60"/>
      <c r="AL20" s="60"/>
      <c r="AM20" s="60"/>
      <c r="AX20" s="50" t="s">
        <v>242</v>
      </c>
      <c r="BC20" s="63"/>
    </row>
    <row r="21" spans="1:55" s="46" customFormat="1" ht="18.75" customHeight="1">
      <c r="A21" s="60">
        <v>16</v>
      </c>
      <c r="B21" s="62"/>
      <c r="C21" s="60"/>
      <c r="D21" s="61"/>
      <c r="E21" s="60"/>
      <c r="F21" s="60"/>
      <c r="G21" s="60"/>
      <c r="H21" s="60"/>
      <c r="I21" s="60"/>
      <c r="J21" s="60"/>
      <c r="K21" s="61"/>
      <c r="L21" s="60"/>
      <c r="M21" s="60"/>
      <c r="N21" s="60"/>
      <c r="O21" s="60"/>
      <c r="P21" s="60"/>
      <c r="Q21" s="60"/>
      <c r="R21" s="61"/>
      <c r="S21" s="60"/>
      <c r="T21" s="60"/>
      <c r="U21" s="55"/>
      <c r="V21" s="60"/>
      <c r="W21" s="60"/>
      <c r="X21" s="60"/>
      <c r="Y21" s="60"/>
      <c r="Z21" s="55"/>
      <c r="AA21" s="60"/>
      <c r="AB21" s="60"/>
      <c r="AC21" s="60"/>
      <c r="AD21" s="60"/>
      <c r="AE21" s="60"/>
      <c r="AF21" s="60"/>
      <c r="AG21" s="55"/>
      <c r="AH21" s="60"/>
      <c r="AI21" s="55"/>
      <c r="AJ21" s="62"/>
      <c r="AK21" s="60"/>
      <c r="AL21" s="60"/>
      <c r="AM21" s="60"/>
      <c r="AX21" s="50" t="s">
        <v>243</v>
      </c>
      <c r="BC21" s="63"/>
    </row>
    <row r="22" spans="1:55" s="46" customFormat="1" ht="18.75" customHeight="1">
      <c r="A22" s="60">
        <v>17</v>
      </c>
      <c r="B22" s="62"/>
      <c r="C22" s="60"/>
      <c r="D22" s="61"/>
      <c r="E22" s="60"/>
      <c r="F22" s="60"/>
      <c r="G22" s="60"/>
      <c r="H22" s="60"/>
      <c r="I22" s="60"/>
      <c r="J22" s="60"/>
      <c r="K22" s="61"/>
      <c r="L22" s="60"/>
      <c r="M22" s="60"/>
      <c r="N22" s="60"/>
      <c r="O22" s="60"/>
      <c r="P22" s="60"/>
      <c r="Q22" s="60"/>
      <c r="R22" s="61"/>
      <c r="S22" s="60"/>
      <c r="T22" s="60"/>
      <c r="U22" s="55"/>
      <c r="V22" s="60"/>
      <c r="W22" s="60"/>
      <c r="X22" s="60"/>
      <c r="Y22" s="60"/>
      <c r="Z22" s="55"/>
      <c r="AA22" s="60"/>
      <c r="AB22" s="60"/>
      <c r="AC22" s="60"/>
      <c r="AD22" s="60"/>
      <c r="AE22" s="60"/>
      <c r="AF22" s="60"/>
      <c r="AG22" s="55"/>
      <c r="AH22" s="60"/>
      <c r="AI22" s="55"/>
      <c r="AJ22" s="62"/>
      <c r="AK22" s="60"/>
      <c r="AL22" s="60"/>
      <c r="AM22" s="60"/>
      <c r="AX22" s="50" t="s">
        <v>244</v>
      </c>
      <c r="BC22" s="63"/>
    </row>
    <row r="23" spans="1:55" s="46" customFormat="1" ht="18.75" customHeight="1">
      <c r="A23" s="60">
        <v>18</v>
      </c>
      <c r="B23" s="62"/>
      <c r="C23" s="60"/>
      <c r="D23" s="61"/>
      <c r="E23" s="60"/>
      <c r="F23" s="60"/>
      <c r="G23" s="60"/>
      <c r="H23" s="60"/>
      <c r="I23" s="60"/>
      <c r="J23" s="60"/>
      <c r="K23" s="61"/>
      <c r="L23" s="60"/>
      <c r="M23" s="60"/>
      <c r="N23" s="60"/>
      <c r="O23" s="60"/>
      <c r="P23" s="60"/>
      <c r="Q23" s="60"/>
      <c r="R23" s="61"/>
      <c r="S23" s="60"/>
      <c r="T23" s="60"/>
      <c r="U23" s="55"/>
      <c r="V23" s="60"/>
      <c r="W23" s="60"/>
      <c r="X23" s="60"/>
      <c r="Y23" s="60"/>
      <c r="Z23" s="55"/>
      <c r="AA23" s="60"/>
      <c r="AB23" s="60"/>
      <c r="AC23" s="60"/>
      <c r="AD23" s="60"/>
      <c r="AE23" s="60"/>
      <c r="AF23" s="60"/>
      <c r="AG23" s="55"/>
      <c r="AH23" s="60"/>
      <c r="AI23" s="55"/>
      <c r="AJ23" s="62"/>
      <c r="AK23" s="60"/>
      <c r="AL23" s="60"/>
      <c r="AM23" s="60"/>
      <c r="AX23" s="50" t="s">
        <v>245</v>
      </c>
      <c r="BC23" s="63"/>
    </row>
    <row r="24" spans="1:55" s="46" customFormat="1" ht="18.75" customHeight="1">
      <c r="A24" s="60">
        <v>19</v>
      </c>
      <c r="B24" s="62"/>
      <c r="C24" s="60"/>
      <c r="D24" s="61"/>
      <c r="E24" s="60"/>
      <c r="F24" s="60"/>
      <c r="G24" s="60"/>
      <c r="H24" s="60"/>
      <c r="I24" s="60"/>
      <c r="J24" s="60"/>
      <c r="K24" s="61"/>
      <c r="L24" s="60"/>
      <c r="M24" s="60"/>
      <c r="N24" s="60"/>
      <c r="O24" s="60"/>
      <c r="P24" s="60"/>
      <c r="Q24" s="60"/>
      <c r="R24" s="61"/>
      <c r="S24" s="60"/>
      <c r="T24" s="60"/>
      <c r="U24" s="55"/>
      <c r="V24" s="60"/>
      <c r="W24" s="60"/>
      <c r="X24" s="60"/>
      <c r="Y24" s="60"/>
      <c r="Z24" s="55"/>
      <c r="AA24" s="60"/>
      <c r="AB24" s="60"/>
      <c r="AC24" s="60"/>
      <c r="AD24" s="60"/>
      <c r="AE24" s="60"/>
      <c r="AF24" s="60"/>
      <c r="AG24" s="55"/>
      <c r="AH24" s="60"/>
      <c r="AI24" s="55"/>
      <c r="AJ24" s="62"/>
      <c r="AK24" s="60"/>
      <c r="AL24" s="60"/>
      <c r="AM24" s="60"/>
      <c r="AX24" s="88" t="s">
        <v>302</v>
      </c>
      <c r="BC24" s="63"/>
    </row>
    <row r="25" spans="1:55" s="46" customFormat="1" ht="18.75" customHeight="1">
      <c r="A25" s="60">
        <v>20</v>
      </c>
      <c r="B25" s="62"/>
      <c r="C25" s="60"/>
      <c r="D25" s="61"/>
      <c r="E25" s="60"/>
      <c r="F25" s="60"/>
      <c r="G25" s="60"/>
      <c r="H25" s="60"/>
      <c r="I25" s="60"/>
      <c r="J25" s="60"/>
      <c r="K25" s="61"/>
      <c r="L25" s="60"/>
      <c r="M25" s="60"/>
      <c r="N25" s="60"/>
      <c r="O25" s="60"/>
      <c r="P25" s="60"/>
      <c r="Q25" s="60"/>
      <c r="R25" s="61"/>
      <c r="S25" s="60"/>
      <c r="T25" s="60"/>
      <c r="U25" s="55"/>
      <c r="V25" s="60"/>
      <c r="W25" s="60"/>
      <c r="X25" s="60"/>
      <c r="Y25" s="60"/>
      <c r="Z25" s="55"/>
      <c r="AA25" s="60"/>
      <c r="AB25" s="60"/>
      <c r="AC25" s="60"/>
      <c r="AD25" s="60"/>
      <c r="AE25" s="60"/>
      <c r="AF25" s="60"/>
      <c r="AG25" s="55"/>
      <c r="AH25" s="60"/>
      <c r="AI25" s="55"/>
      <c r="AJ25" s="62"/>
      <c r="AK25" s="60"/>
      <c r="AL25" s="60"/>
      <c r="AM25" s="60"/>
      <c r="AX25" s="50" t="s">
        <v>247</v>
      </c>
      <c r="BC25" s="63"/>
    </row>
    <row r="26" spans="1:55" s="46" customFormat="1" ht="18.75" customHeight="1">
      <c r="A26" s="60">
        <v>21</v>
      </c>
      <c r="B26" s="62"/>
      <c r="C26" s="60"/>
      <c r="D26" s="61"/>
      <c r="E26" s="60"/>
      <c r="F26" s="60"/>
      <c r="G26" s="60"/>
      <c r="H26" s="60"/>
      <c r="I26" s="60"/>
      <c r="J26" s="60"/>
      <c r="K26" s="61"/>
      <c r="L26" s="60"/>
      <c r="M26" s="60"/>
      <c r="N26" s="60"/>
      <c r="O26" s="60"/>
      <c r="P26" s="60"/>
      <c r="Q26" s="60"/>
      <c r="R26" s="61"/>
      <c r="S26" s="60"/>
      <c r="T26" s="60"/>
      <c r="U26" s="55"/>
      <c r="V26" s="60"/>
      <c r="W26" s="60"/>
      <c r="X26" s="60"/>
      <c r="Y26" s="60"/>
      <c r="Z26" s="55"/>
      <c r="AA26" s="60"/>
      <c r="AB26" s="60"/>
      <c r="AC26" s="60"/>
      <c r="AD26" s="60"/>
      <c r="AE26" s="60"/>
      <c r="AF26" s="60"/>
      <c r="AG26" s="55"/>
      <c r="AH26" s="60"/>
      <c r="AI26" s="55"/>
      <c r="AJ26" s="62"/>
      <c r="AK26" s="60"/>
      <c r="AL26" s="60"/>
      <c r="AM26" s="60"/>
      <c r="AX26" s="50" t="s">
        <v>248</v>
      </c>
      <c r="BC26" s="63"/>
    </row>
    <row r="27" spans="1:55" s="46" customFormat="1" ht="18.75" customHeight="1">
      <c r="A27" s="60">
        <v>22</v>
      </c>
      <c r="B27" s="62"/>
      <c r="C27" s="60"/>
      <c r="D27" s="61"/>
      <c r="E27" s="60"/>
      <c r="F27" s="60"/>
      <c r="G27" s="60"/>
      <c r="H27" s="60"/>
      <c r="I27" s="60"/>
      <c r="J27" s="60"/>
      <c r="K27" s="61"/>
      <c r="L27" s="60"/>
      <c r="M27" s="60"/>
      <c r="N27" s="60"/>
      <c r="O27" s="60"/>
      <c r="P27" s="60"/>
      <c r="Q27" s="60"/>
      <c r="R27" s="61"/>
      <c r="S27" s="60"/>
      <c r="T27" s="60"/>
      <c r="U27" s="55"/>
      <c r="V27" s="60"/>
      <c r="W27" s="60"/>
      <c r="X27" s="60"/>
      <c r="Y27" s="60"/>
      <c r="Z27" s="55"/>
      <c r="AA27" s="60"/>
      <c r="AB27" s="60"/>
      <c r="AC27" s="60"/>
      <c r="AD27" s="60"/>
      <c r="AE27" s="60"/>
      <c r="AF27" s="60"/>
      <c r="AG27" s="55"/>
      <c r="AH27" s="60"/>
      <c r="AI27" s="55"/>
      <c r="AJ27" s="62"/>
      <c r="AK27" s="60"/>
      <c r="AL27" s="60"/>
      <c r="AM27" s="60"/>
      <c r="AX27" s="50" t="s">
        <v>249</v>
      </c>
      <c r="BC27" s="63"/>
    </row>
    <row r="28" spans="1:55" s="46" customFormat="1" ht="18.75" customHeight="1">
      <c r="A28" s="60">
        <v>23</v>
      </c>
      <c r="B28" s="62"/>
      <c r="C28" s="60"/>
      <c r="D28" s="61"/>
      <c r="E28" s="60"/>
      <c r="F28" s="60"/>
      <c r="G28" s="60"/>
      <c r="H28" s="60"/>
      <c r="I28" s="60"/>
      <c r="J28" s="60"/>
      <c r="K28" s="61"/>
      <c r="L28" s="60"/>
      <c r="M28" s="60"/>
      <c r="N28" s="60"/>
      <c r="O28" s="60"/>
      <c r="P28" s="60"/>
      <c r="Q28" s="60"/>
      <c r="R28" s="61"/>
      <c r="S28" s="60"/>
      <c r="T28" s="60"/>
      <c r="U28" s="55"/>
      <c r="V28" s="60"/>
      <c r="W28" s="60"/>
      <c r="X28" s="60"/>
      <c r="Y28" s="60"/>
      <c r="Z28" s="55"/>
      <c r="AA28" s="60"/>
      <c r="AB28" s="60"/>
      <c r="AC28" s="60"/>
      <c r="AD28" s="60"/>
      <c r="AE28" s="60"/>
      <c r="AF28" s="60"/>
      <c r="AG28" s="55"/>
      <c r="AH28" s="60"/>
      <c r="AI28" s="55"/>
      <c r="AJ28" s="62"/>
      <c r="AK28" s="60"/>
      <c r="AL28" s="60"/>
      <c r="AM28" s="60"/>
      <c r="AX28" s="50" t="s">
        <v>250</v>
      </c>
      <c r="BC28" s="63"/>
    </row>
    <row r="29" spans="1:55" s="46" customFormat="1" ht="18.75" customHeight="1">
      <c r="A29" s="60">
        <v>24</v>
      </c>
      <c r="B29" s="62"/>
      <c r="C29" s="60"/>
      <c r="D29" s="61"/>
      <c r="E29" s="60"/>
      <c r="F29" s="60"/>
      <c r="G29" s="60"/>
      <c r="H29" s="60"/>
      <c r="I29" s="60"/>
      <c r="J29" s="60"/>
      <c r="K29" s="61"/>
      <c r="L29" s="60"/>
      <c r="M29" s="60"/>
      <c r="N29" s="60"/>
      <c r="O29" s="60"/>
      <c r="P29" s="60"/>
      <c r="Q29" s="60"/>
      <c r="R29" s="61"/>
      <c r="S29" s="60"/>
      <c r="T29" s="60"/>
      <c r="U29" s="55"/>
      <c r="V29" s="60"/>
      <c r="W29" s="60"/>
      <c r="X29" s="60"/>
      <c r="Y29" s="60"/>
      <c r="Z29" s="55"/>
      <c r="AA29" s="60"/>
      <c r="AB29" s="60"/>
      <c r="AC29" s="60"/>
      <c r="AD29" s="60"/>
      <c r="AE29" s="60"/>
      <c r="AF29" s="60"/>
      <c r="AG29" s="55"/>
      <c r="AH29" s="60"/>
      <c r="AI29" s="55"/>
      <c r="AJ29" s="62"/>
      <c r="AK29" s="60"/>
      <c r="AL29" s="60"/>
      <c r="AM29" s="60"/>
      <c r="AX29" s="50" t="s">
        <v>251</v>
      </c>
      <c r="BC29" s="63"/>
    </row>
    <row r="30" spans="1:55" s="46" customFormat="1" ht="18.75" customHeight="1">
      <c r="A30" s="60">
        <v>25</v>
      </c>
      <c r="B30" s="62"/>
      <c r="C30" s="60"/>
      <c r="D30" s="61"/>
      <c r="E30" s="60"/>
      <c r="F30" s="60"/>
      <c r="G30" s="60"/>
      <c r="H30" s="60"/>
      <c r="I30" s="60"/>
      <c r="J30" s="60"/>
      <c r="K30" s="61"/>
      <c r="L30" s="60"/>
      <c r="M30" s="60"/>
      <c r="N30" s="60"/>
      <c r="O30" s="60"/>
      <c r="P30" s="60"/>
      <c r="Q30" s="60"/>
      <c r="R30" s="61"/>
      <c r="S30" s="60"/>
      <c r="T30" s="60"/>
      <c r="U30" s="55"/>
      <c r="V30" s="60"/>
      <c r="W30" s="60"/>
      <c r="X30" s="60"/>
      <c r="Y30" s="60"/>
      <c r="Z30" s="55"/>
      <c r="AA30" s="60"/>
      <c r="AB30" s="60"/>
      <c r="AC30" s="60"/>
      <c r="AD30" s="60"/>
      <c r="AE30" s="60"/>
      <c r="AF30" s="60"/>
      <c r="AG30" s="55"/>
      <c r="AH30" s="60"/>
      <c r="AI30" s="55"/>
      <c r="AJ30" s="62"/>
      <c r="AK30" s="60"/>
      <c r="AL30" s="60"/>
      <c r="AM30" s="60"/>
      <c r="AX30" s="50" t="s">
        <v>252</v>
      </c>
      <c r="BC30" s="63"/>
    </row>
    <row r="31" spans="1:55" s="46" customFormat="1" ht="18.75" customHeight="1">
      <c r="A31" s="60">
        <v>26</v>
      </c>
      <c r="B31" s="62"/>
      <c r="C31" s="60"/>
      <c r="D31" s="61"/>
      <c r="E31" s="60"/>
      <c r="F31" s="60"/>
      <c r="G31" s="60"/>
      <c r="H31" s="60"/>
      <c r="I31" s="60"/>
      <c r="J31" s="60"/>
      <c r="K31" s="61"/>
      <c r="L31" s="60"/>
      <c r="M31" s="60"/>
      <c r="N31" s="60"/>
      <c r="O31" s="60"/>
      <c r="P31" s="60"/>
      <c r="Q31" s="60"/>
      <c r="R31" s="61"/>
      <c r="S31" s="60"/>
      <c r="T31" s="60"/>
      <c r="U31" s="55"/>
      <c r="V31" s="60"/>
      <c r="W31" s="60"/>
      <c r="X31" s="60"/>
      <c r="Y31" s="60"/>
      <c r="Z31" s="55"/>
      <c r="AA31" s="60"/>
      <c r="AB31" s="60"/>
      <c r="AC31" s="60"/>
      <c r="AD31" s="60"/>
      <c r="AE31" s="60"/>
      <c r="AF31" s="60"/>
      <c r="AG31" s="55"/>
      <c r="AH31" s="60"/>
      <c r="AI31" s="55"/>
      <c r="AJ31" s="62"/>
      <c r="AK31" s="60"/>
      <c r="AL31" s="60"/>
      <c r="AM31" s="60"/>
      <c r="AX31" s="50" t="s">
        <v>253</v>
      </c>
      <c r="BC31" s="63"/>
    </row>
    <row r="32" spans="1:55" s="46" customFormat="1" ht="18.75" customHeight="1">
      <c r="A32" s="60">
        <v>27</v>
      </c>
      <c r="B32" s="62"/>
      <c r="C32" s="60"/>
      <c r="D32" s="61"/>
      <c r="E32" s="60"/>
      <c r="F32" s="60"/>
      <c r="G32" s="60"/>
      <c r="H32" s="60"/>
      <c r="I32" s="60"/>
      <c r="J32" s="60"/>
      <c r="K32" s="61"/>
      <c r="L32" s="60"/>
      <c r="M32" s="60"/>
      <c r="N32" s="60"/>
      <c r="O32" s="60"/>
      <c r="P32" s="60"/>
      <c r="Q32" s="60"/>
      <c r="R32" s="61"/>
      <c r="S32" s="60"/>
      <c r="T32" s="60"/>
      <c r="U32" s="55"/>
      <c r="V32" s="60"/>
      <c r="W32" s="60"/>
      <c r="X32" s="60"/>
      <c r="Y32" s="60"/>
      <c r="Z32" s="55"/>
      <c r="AA32" s="60"/>
      <c r="AB32" s="60"/>
      <c r="AC32" s="60"/>
      <c r="AD32" s="60"/>
      <c r="AE32" s="60"/>
      <c r="AF32" s="60"/>
      <c r="AG32" s="55"/>
      <c r="AH32" s="60"/>
      <c r="AI32" s="55"/>
      <c r="AJ32" s="62"/>
      <c r="AK32" s="60"/>
      <c r="AL32" s="60"/>
      <c r="AM32" s="60"/>
      <c r="AX32" s="50" t="s">
        <v>254</v>
      </c>
      <c r="BC32" s="63"/>
    </row>
    <row r="33" spans="1:55" s="46" customFormat="1" ht="18.75" customHeight="1">
      <c r="A33" s="60">
        <v>28</v>
      </c>
      <c r="B33" s="62"/>
      <c r="C33" s="60"/>
      <c r="D33" s="61"/>
      <c r="E33" s="60"/>
      <c r="F33" s="60"/>
      <c r="G33" s="60"/>
      <c r="H33" s="60"/>
      <c r="I33" s="60"/>
      <c r="J33" s="60"/>
      <c r="K33" s="61"/>
      <c r="L33" s="60"/>
      <c r="M33" s="60"/>
      <c r="N33" s="60"/>
      <c r="O33" s="60"/>
      <c r="P33" s="60"/>
      <c r="Q33" s="60"/>
      <c r="R33" s="61"/>
      <c r="S33" s="60"/>
      <c r="T33" s="60"/>
      <c r="U33" s="55"/>
      <c r="V33" s="60"/>
      <c r="W33" s="60"/>
      <c r="X33" s="60"/>
      <c r="Y33" s="60"/>
      <c r="Z33" s="55"/>
      <c r="AA33" s="60"/>
      <c r="AB33" s="60"/>
      <c r="AC33" s="60"/>
      <c r="AD33" s="60"/>
      <c r="AE33" s="60"/>
      <c r="AF33" s="60"/>
      <c r="AG33" s="55"/>
      <c r="AH33" s="60"/>
      <c r="AI33" s="55"/>
      <c r="AJ33" s="62"/>
      <c r="AK33" s="60"/>
      <c r="AL33" s="60"/>
      <c r="AM33" s="60"/>
      <c r="AX33" s="50" t="s">
        <v>255</v>
      </c>
      <c r="BC33" s="63"/>
    </row>
    <row r="34" spans="1:55" s="46" customFormat="1" ht="18.75" customHeight="1">
      <c r="A34" s="60">
        <v>29</v>
      </c>
      <c r="B34" s="62"/>
      <c r="C34" s="60"/>
      <c r="D34" s="61"/>
      <c r="E34" s="60"/>
      <c r="F34" s="60"/>
      <c r="G34" s="60"/>
      <c r="H34" s="60"/>
      <c r="I34" s="60"/>
      <c r="J34" s="60"/>
      <c r="K34" s="61"/>
      <c r="L34" s="60"/>
      <c r="M34" s="60"/>
      <c r="N34" s="60"/>
      <c r="O34" s="60"/>
      <c r="P34" s="60"/>
      <c r="Q34" s="60"/>
      <c r="R34" s="61"/>
      <c r="S34" s="60"/>
      <c r="T34" s="60"/>
      <c r="U34" s="55"/>
      <c r="V34" s="60"/>
      <c r="W34" s="60"/>
      <c r="X34" s="60"/>
      <c r="Y34" s="60"/>
      <c r="Z34" s="55"/>
      <c r="AA34" s="60"/>
      <c r="AB34" s="60"/>
      <c r="AC34" s="60"/>
      <c r="AD34" s="60"/>
      <c r="AE34" s="60"/>
      <c r="AF34" s="60"/>
      <c r="AG34" s="55"/>
      <c r="AH34" s="60"/>
      <c r="AI34" s="55"/>
      <c r="AJ34" s="62"/>
      <c r="AK34" s="60"/>
      <c r="AL34" s="60"/>
      <c r="AM34" s="60"/>
      <c r="AX34" s="50" t="s">
        <v>256</v>
      </c>
      <c r="BC34" s="63"/>
    </row>
    <row r="35" spans="1:55" s="46" customFormat="1" ht="18.75" customHeight="1">
      <c r="A35" s="60">
        <v>30</v>
      </c>
      <c r="B35" s="62"/>
      <c r="C35" s="60"/>
      <c r="D35" s="61"/>
      <c r="E35" s="60"/>
      <c r="F35" s="60"/>
      <c r="G35" s="60"/>
      <c r="H35" s="60"/>
      <c r="I35" s="60"/>
      <c r="J35" s="60"/>
      <c r="K35" s="61"/>
      <c r="L35" s="60"/>
      <c r="M35" s="60"/>
      <c r="N35" s="60"/>
      <c r="O35" s="60"/>
      <c r="P35" s="60"/>
      <c r="Q35" s="60"/>
      <c r="R35" s="61"/>
      <c r="S35" s="60"/>
      <c r="T35" s="60"/>
      <c r="U35" s="55"/>
      <c r="V35" s="60"/>
      <c r="W35" s="60"/>
      <c r="X35" s="60"/>
      <c r="Y35" s="60"/>
      <c r="Z35" s="55"/>
      <c r="AA35" s="60"/>
      <c r="AB35" s="60"/>
      <c r="AC35" s="60"/>
      <c r="AD35" s="60"/>
      <c r="AE35" s="60"/>
      <c r="AF35" s="60"/>
      <c r="AG35" s="55"/>
      <c r="AH35" s="60"/>
      <c r="AI35" s="55"/>
      <c r="AJ35" s="62"/>
      <c r="AK35" s="60"/>
      <c r="AL35" s="60"/>
      <c r="AM35" s="60"/>
      <c r="AX35" s="50" t="s">
        <v>257</v>
      </c>
      <c r="BC35" s="63"/>
    </row>
    <row r="36" spans="1:55" s="46" customFormat="1" ht="18.75" customHeight="1">
      <c r="A36" s="60">
        <v>31</v>
      </c>
      <c r="B36" s="62"/>
      <c r="C36" s="60"/>
      <c r="D36" s="61"/>
      <c r="E36" s="60"/>
      <c r="F36" s="60"/>
      <c r="G36" s="60"/>
      <c r="H36" s="60"/>
      <c r="I36" s="60"/>
      <c r="J36" s="60"/>
      <c r="K36" s="61"/>
      <c r="L36" s="60"/>
      <c r="M36" s="60"/>
      <c r="N36" s="60"/>
      <c r="O36" s="60"/>
      <c r="P36" s="60"/>
      <c r="Q36" s="60"/>
      <c r="R36" s="61"/>
      <c r="S36" s="60"/>
      <c r="T36" s="60"/>
      <c r="U36" s="55"/>
      <c r="V36" s="60"/>
      <c r="W36" s="60"/>
      <c r="X36" s="60"/>
      <c r="Y36" s="60"/>
      <c r="Z36" s="55"/>
      <c r="AA36" s="60"/>
      <c r="AB36" s="60"/>
      <c r="AC36" s="60"/>
      <c r="AD36" s="60"/>
      <c r="AE36" s="60"/>
      <c r="AF36" s="60"/>
      <c r="AG36" s="55"/>
      <c r="AH36" s="60"/>
      <c r="AI36" s="55"/>
      <c r="AJ36" s="62"/>
      <c r="AK36" s="60"/>
      <c r="AL36" s="60"/>
      <c r="AM36" s="60"/>
      <c r="AX36" s="50" t="s">
        <v>258</v>
      </c>
      <c r="BC36" s="63"/>
    </row>
    <row r="37" spans="1:55" s="46" customFormat="1" ht="18.75" customHeight="1">
      <c r="A37" s="60">
        <v>32</v>
      </c>
      <c r="B37" s="62"/>
      <c r="C37" s="60"/>
      <c r="D37" s="61"/>
      <c r="E37" s="60"/>
      <c r="F37" s="60"/>
      <c r="G37" s="60"/>
      <c r="H37" s="60"/>
      <c r="I37" s="60"/>
      <c r="J37" s="60"/>
      <c r="K37" s="61"/>
      <c r="L37" s="60"/>
      <c r="M37" s="60"/>
      <c r="N37" s="60"/>
      <c r="O37" s="60"/>
      <c r="P37" s="60"/>
      <c r="Q37" s="60"/>
      <c r="R37" s="61"/>
      <c r="S37" s="60"/>
      <c r="T37" s="60"/>
      <c r="U37" s="55"/>
      <c r="V37" s="60"/>
      <c r="W37" s="60"/>
      <c r="X37" s="60"/>
      <c r="Y37" s="60"/>
      <c r="Z37" s="55"/>
      <c r="AA37" s="60"/>
      <c r="AB37" s="60"/>
      <c r="AC37" s="60"/>
      <c r="AD37" s="60"/>
      <c r="AE37" s="60"/>
      <c r="AF37" s="60"/>
      <c r="AG37" s="55"/>
      <c r="AH37" s="60"/>
      <c r="AI37" s="55"/>
      <c r="AJ37" s="62"/>
      <c r="AK37" s="60"/>
      <c r="AL37" s="60"/>
      <c r="AM37" s="60"/>
      <c r="AX37" s="50" t="s">
        <v>259</v>
      </c>
      <c r="BC37" s="63"/>
    </row>
    <row r="38" spans="1:55" s="46" customFormat="1" ht="18.75" customHeight="1">
      <c r="A38" s="60">
        <v>33</v>
      </c>
      <c r="B38" s="62"/>
      <c r="C38" s="60"/>
      <c r="D38" s="61"/>
      <c r="E38" s="60"/>
      <c r="F38" s="60"/>
      <c r="G38" s="60"/>
      <c r="H38" s="60"/>
      <c r="I38" s="60"/>
      <c r="J38" s="60"/>
      <c r="K38" s="61"/>
      <c r="L38" s="60"/>
      <c r="M38" s="60"/>
      <c r="N38" s="60"/>
      <c r="O38" s="60"/>
      <c r="P38" s="60"/>
      <c r="Q38" s="60"/>
      <c r="R38" s="61"/>
      <c r="S38" s="60"/>
      <c r="T38" s="60"/>
      <c r="U38" s="55"/>
      <c r="V38" s="60"/>
      <c r="W38" s="60"/>
      <c r="X38" s="60"/>
      <c r="Y38" s="60"/>
      <c r="Z38" s="55"/>
      <c r="AA38" s="60"/>
      <c r="AB38" s="60"/>
      <c r="AC38" s="60"/>
      <c r="AD38" s="60"/>
      <c r="AE38" s="60"/>
      <c r="AF38" s="60"/>
      <c r="AG38" s="55"/>
      <c r="AH38" s="60"/>
      <c r="AI38" s="55"/>
      <c r="AJ38" s="62"/>
      <c r="AK38" s="60"/>
      <c r="AL38" s="60"/>
      <c r="AM38" s="60"/>
      <c r="AX38" s="50" t="s">
        <v>260</v>
      </c>
      <c r="BC38" s="63"/>
    </row>
    <row r="39" spans="1:55" s="46" customFormat="1" ht="18.75" customHeight="1">
      <c r="A39" s="60">
        <v>34</v>
      </c>
      <c r="B39" s="62"/>
      <c r="C39" s="60"/>
      <c r="D39" s="61"/>
      <c r="E39" s="60"/>
      <c r="F39" s="60"/>
      <c r="G39" s="60"/>
      <c r="H39" s="60"/>
      <c r="I39" s="60"/>
      <c r="J39" s="60"/>
      <c r="K39" s="61"/>
      <c r="L39" s="60"/>
      <c r="M39" s="60"/>
      <c r="N39" s="60"/>
      <c r="O39" s="60"/>
      <c r="P39" s="60"/>
      <c r="Q39" s="60"/>
      <c r="R39" s="61"/>
      <c r="S39" s="60"/>
      <c r="T39" s="60"/>
      <c r="U39" s="55"/>
      <c r="V39" s="60"/>
      <c r="W39" s="60"/>
      <c r="X39" s="60"/>
      <c r="Y39" s="60"/>
      <c r="Z39" s="55"/>
      <c r="AA39" s="60"/>
      <c r="AB39" s="60"/>
      <c r="AC39" s="60"/>
      <c r="AD39" s="60"/>
      <c r="AE39" s="60"/>
      <c r="AF39" s="60"/>
      <c r="AG39" s="55"/>
      <c r="AH39" s="60"/>
      <c r="AI39" s="55"/>
      <c r="AJ39" s="62"/>
      <c r="AK39" s="60"/>
      <c r="AL39" s="60"/>
      <c r="AM39" s="60"/>
      <c r="AX39" s="50" t="s">
        <v>261</v>
      </c>
      <c r="BC39" s="63"/>
    </row>
    <row r="40" spans="1:55" s="46" customFormat="1" ht="18.75" customHeight="1">
      <c r="A40" s="60">
        <v>35</v>
      </c>
      <c r="B40" s="62"/>
      <c r="C40" s="60"/>
      <c r="D40" s="61"/>
      <c r="E40" s="60"/>
      <c r="F40" s="60"/>
      <c r="G40" s="60"/>
      <c r="H40" s="60"/>
      <c r="I40" s="60"/>
      <c r="J40" s="60"/>
      <c r="K40" s="61"/>
      <c r="L40" s="60"/>
      <c r="M40" s="60"/>
      <c r="N40" s="60"/>
      <c r="O40" s="60"/>
      <c r="P40" s="60"/>
      <c r="Q40" s="60"/>
      <c r="R40" s="61"/>
      <c r="S40" s="60"/>
      <c r="T40" s="60"/>
      <c r="U40" s="55"/>
      <c r="V40" s="60"/>
      <c r="W40" s="60"/>
      <c r="X40" s="60"/>
      <c r="Y40" s="60"/>
      <c r="Z40" s="55"/>
      <c r="AA40" s="60"/>
      <c r="AB40" s="60"/>
      <c r="AC40" s="60"/>
      <c r="AD40" s="60"/>
      <c r="AE40" s="60"/>
      <c r="AF40" s="60"/>
      <c r="AG40" s="55"/>
      <c r="AH40" s="60"/>
      <c r="AI40" s="55"/>
      <c r="AJ40" s="62"/>
      <c r="AK40" s="60"/>
      <c r="AL40" s="60"/>
      <c r="AM40" s="60"/>
      <c r="AX40" s="50" t="s">
        <v>262</v>
      </c>
      <c r="BC40" s="63"/>
    </row>
    <row r="41" spans="1:55" s="46" customFormat="1" ht="18.75" customHeight="1">
      <c r="A41" s="60">
        <v>36</v>
      </c>
      <c r="B41" s="62"/>
      <c r="C41" s="60"/>
      <c r="D41" s="61"/>
      <c r="E41" s="60"/>
      <c r="F41" s="60"/>
      <c r="G41" s="60"/>
      <c r="H41" s="60"/>
      <c r="I41" s="60"/>
      <c r="J41" s="60"/>
      <c r="K41" s="61"/>
      <c r="L41" s="60"/>
      <c r="M41" s="60"/>
      <c r="N41" s="60"/>
      <c r="O41" s="60"/>
      <c r="P41" s="60"/>
      <c r="Q41" s="60"/>
      <c r="R41" s="61"/>
      <c r="S41" s="60"/>
      <c r="T41" s="60"/>
      <c r="U41" s="55"/>
      <c r="V41" s="60"/>
      <c r="W41" s="60"/>
      <c r="X41" s="60"/>
      <c r="Y41" s="60"/>
      <c r="Z41" s="55"/>
      <c r="AA41" s="60"/>
      <c r="AB41" s="60"/>
      <c r="AC41" s="60"/>
      <c r="AD41" s="60"/>
      <c r="AE41" s="60"/>
      <c r="AF41" s="60"/>
      <c r="AG41" s="55"/>
      <c r="AH41" s="60"/>
      <c r="AI41" s="55"/>
      <c r="AJ41" s="62"/>
      <c r="AK41" s="60"/>
      <c r="AL41" s="60"/>
      <c r="AM41" s="60"/>
      <c r="AX41" s="50" t="s">
        <v>263</v>
      </c>
      <c r="BC41" s="63"/>
    </row>
    <row r="42" spans="1:55" s="46" customFormat="1" ht="18.75" customHeight="1">
      <c r="A42" s="60">
        <v>37</v>
      </c>
      <c r="B42" s="62"/>
      <c r="C42" s="60"/>
      <c r="D42" s="61"/>
      <c r="E42" s="60"/>
      <c r="F42" s="60"/>
      <c r="G42" s="60"/>
      <c r="H42" s="60"/>
      <c r="I42" s="60"/>
      <c r="J42" s="60"/>
      <c r="K42" s="61"/>
      <c r="L42" s="60"/>
      <c r="M42" s="60"/>
      <c r="N42" s="60"/>
      <c r="O42" s="60"/>
      <c r="P42" s="60"/>
      <c r="Q42" s="60"/>
      <c r="R42" s="61"/>
      <c r="S42" s="60"/>
      <c r="T42" s="60"/>
      <c r="U42" s="55"/>
      <c r="V42" s="60"/>
      <c r="W42" s="60"/>
      <c r="X42" s="60"/>
      <c r="Y42" s="60"/>
      <c r="Z42" s="55"/>
      <c r="AA42" s="60"/>
      <c r="AB42" s="60"/>
      <c r="AC42" s="60"/>
      <c r="AD42" s="60"/>
      <c r="AE42" s="60"/>
      <c r="AF42" s="60"/>
      <c r="AG42" s="55"/>
      <c r="AH42" s="60"/>
      <c r="AI42" s="55"/>
      <c r="AJ42" s="62"/>
      <c r="AK42" s="60"/>
      <c r="AL42" s="60"/>
      <c r="AM42" s="60"/>
      <c r="AX42" s="50" t="s">
        <v>264</v>
      </c>
      <c r="BC42" s="63"/>
    </row>
    <row r="43" spans="1:55" s="46" customFormat="1" ht="18.75" customHeight="1">
      <c r="A43" s="60">
        <v>38</v>
      </c>
      <c r="B43" s="62"/>
      <c r="C43" s="60"/>
      <c r="D43" s="61"/>
      <c r="E43" s="60"/>
      <c r="F43" s="60"/>
      <c r="G43" s="60"/>
      <c r="H43" s="60"/>
      <c r="I43" s="60"/>
      <c r="J43" s="60"/>
      <c r="K43" s="61"/>
      <c r="L43" s="60"/>
      <c r="M43" s="60"/>
      <c r="N43" s="60"/>
      <c r="O43" s="60"/>
      <c r="P43" s="60"/>
      <c r="Q43" s="60"/>
      <c r="R43" s="61"/>
      <c r="S43" s="60"/>
      <c r="T43" s="60"/>
      <c r="U43" s="55"/>
      <c r="V43" s="60"/>
      <c r="W43" s="60"/>
      <c r="X43" s="60"/>
      <c r="Y43" s="60"/>
      <c r="Z43" s="55"/>
      <c r="AA43" s="60"/>
      <c r="AB43" s="60"/>
      <c r="AC43" s="60"/>
      <c r="AD43" s="60"/>
      <c r="AE43" s="60"/>
      <c r="AF43" s="60"/>
      <c r="AG43" s="55"/>
      <c r="AH43" s="60"/>
      <c r="AI43" s="55"/>
      <c r="AJ43" s="62"/>
      <c r="AK43" s="60"/>
      <c r="AL43" s="60"/>
      <c r="AM43" s="60"/>
      <c r="AX43" s="50" t="s">
        <v>265</v>
      </c>
      <c r="BC43" s="63"/>
    </row>
    <row r="44" spans="1:55" s="46" customFormat="1" ht="18.75" customHeight="1">
      <c r="A44" s="60">
        <v>39</v>
      </c>
      <c r="B44" s="62"/>
      <c r="C44" s="60"/>
      <c r="D44" s="61"/>
      <c r="E44" s="60"/>
      <c r="F44" s="60"/>
      <c r="G44" s="60"/>
      <c r="H44" s="60"/>
      <c r="I44" s="60"/>
      <c r="J44" s="60"/>
      <c r="K44" s="61"/>
      <c r="L44" s="60"/>
      <c r="M44" s="60"/>
      <c r="N44" s="60"/>
      <c r="O44" s="60"/>
      <c r="P44" s="60"/>
      <c r="Q44" s="60"/>
      <c r="R44" s="61"/>
      <c r="S44" s="60"/>
      <c r="T44" s="60"/>
      <c r="U44" s="55"/>
      <c r="V44" s="60"/>
      <c r="W44" s="60"/>
      <c r="X44" s="60"/>
      <c r="Y44" s="60"/>
      <c r="Z44" s="55"/>
      <c r="AA44" s="60"/>
      <c r="AB44" s="60"/>
      <c r="AC44" s="60"/>
      <c r="AD44" s="60"/>
      <c r="AE44" s="60"/>
      <c r="AF44" s="60"/>
      <c r="AG44" s="55"/>
      <c r="AH44" s="60"/>
      <c r="AI44" s="55"/>
      <c r="AJ44" s="62"/>
      <c r="AK44" s="60"/>
      <c r="AL44" s="60"/>
      <c r="AM44" s="60"/>
      <c r="AX44" s="50" t="s">
        <v>266</v>
      </c>
      <c r="BC44" s="63"/>
    </row>
    <row r="45" spans="1:55" s="46" customFormat="1" ht="18.75" customHeight="1">
      <c r="A45" s="60">
        <v>40</v>
      </c>
      <c r="B45" s="62"/>
      <c r="C45" s="60"/>
      <c r="D45" s="61"/>
      <c r="E45" s="60"/>
      <c r="F45" s="60"/>
      <c r="G45" s="60"/>
      <c r="H45" s="60"/>
      <c r="I45" s="60"/>
      <c r="J45" s="60"/>
      <c r="K45" s="61"/>
      <c r="L45" s="60"/>
      <c r="M45" s="60"/>
      <c r="N45" s="60"/>
      <c r="O45" s="60"/>
      <c r="P45" s="60"/>
      <c r="Q45" s="60"/>
      <c r="R45" s="61"/>
      <c r="S45" s="60"/>
      <c r="T45" s="60"/>
      <c r="U45" s="55"/>
      <c r="V45" s="60"/>
      <c r="W45" s="60"/>
      <c r="X45" s="60"/>
      <c r="Y45" s="60"/>
      <c r="Z45" s="55"/>
      <c r="AA45" s="60"/>
      <c r="AB45" s="60"/>
      <c r="AC45" s="60"/>
      <c r="AD45" s="60"/>
      <c r="AE45" s="60"/>
      <c r="AF45" s="60"/>
      <c r="AG45" s="55"/>
      <c r="AH45" s="60"/>
      <c r="AI45" s="55"/>
      <c r="AJ45" s="62"/>
      <c r="AK45" s="60"/>
      <c r="AL45" s="60"/>
      <c r="AM45" s="60"/>
      <c r="AX45" s="50" t="s">
        <v>246</v>
      </c>
      <c r="BC45" s="63"/>
    </row>
    <row r="46" spans="1:55" ht="18.75" customHeight="1">
      <c r="A46" s="60">
        <v>41</v>
      </c>
      <c r="B46" s="62"/>
      <c r="C46" s="60"/>
      <c r="D46" s="61"/>
      <c r="E46" s="60"/>
      <c r="F46" s="60"/>
      <c r="G46" s="60"/>
      <c r="H46" s="60"/>
      <c r="I46" s="60"/>
      <c r="J46" s="60"/>
      <c r="K46" s="61"/>
      <c r="L46" s="60"/>
      <c r="M46" s="60"/>
      <c r="N46" s="60"/>
      <c r="O46" s="60"/>
      <c r="P46" s="60"/>
      <c r="Q46" s="60"/>
      <c r="R46" s="61"/>
      <c r="S46" s="60"/>
      <c r="T46" s="60"/>
      <c r="U46" s="55"/>
      <c r="V46" s="60"/>
      <c r="W46" s="60"/>
      <c r="X46" s="60"/>
      <c r="Y46" s="60"/>
      <c r="Z46" s="55"/>
      <c r="AA46" s="60"/>
      <c r="AB46" s="60"/>
      <c r="AC46" s="60"/>
      <c r="AD46" s="60"/>
      <c r="AE46" s="60"/>
      <c r="AF46" s="60"/>
      <c r="AG46" s="55"/>
      <c r="AH46" s="60"/>
      <c r="AI46" s="55"/>
      <c r="AJ46" s="62"/>
      <c r="AK46" s="60"/>
      <c r="AL46" s="60"/>
      <c r="AM46" s="60"/>
      <c r="AP46" s="46"/>
      <c r="AQ46" s="46"/>
      <c r="AR46" s="46"/>
      <c r="AS46" s="46"/>
      <c r="AT46" s="46"/>
      <c r="AU46" s="46"/>
      <c r="AV46" s="46"/>
      <c r="AW46" s="46"/>
      <c r="AX46" s="46"/>
      <c r="AY46" s="46"/>
      <c r="AZ46" s="46"/>
      <c r="BA46" s="46"/>
      <c r="BB46" s="46"/>
    </row>
    <row r="47" spans="1:55" ht="18.75" customHeight="1">
      <c r="A47" s="60">
        <v>42</v>
      </c>
      <c r="B47" s="62"/>
      <c r="C47" s="60"/>
      <c r="D47" s="61"/>
      <c r="E47" s="60"/>
      <c r="F47" s="60"/>
      <c r="G47" s="60"/>
      <c r="H47" s="60"/>
      <c r="I47" s="60"/>
      <c r="J47" s="60"/>
      <c r="K47" s="61"/>
      <c r="L47" s="60"/>
      <c r="M47" s="60"/>
      <c r="N47" s="60"/>
      <c r="O47" s="60"/>
      <c r="P47" s="60"/>
      <c r="Q47" s="60"/>
      <c r="R47" s="61"/>
      <c r="S47" s="60"/>
      <c r="T47" s="60"/>
      <c r="U47" s="55"/>
      <c r="V47" s="60"/>
      <c r="W47" s="60"/>
      <c r="X47" s="60"/>
      <c r="Y47" s="60"/>
      <c r="Z47" s="55"/>
      <c r="AA47" s="60"/>
      <c r="AB47" s="60"/>
      <c r="AC47" s="60"/>
      <c r="AD47" s="60"/>
      <c r="AE47" s="60"/>
      <c r="AF47" s="60"/>
      <c r="AG47" s="55"/>
      <c r="AH47" s="60"/>
      <c r="AI47" s="55"/>
      <c r="AJ47" s="62"/>
      <c r="AK47" s="60"/>
      <c r="AL47" s="60"/>
      <c r="AM47" s="60"/>
      <c r="AP47" s="46"/>
      <c r="AQ47" s="46"/>
      <c r="AR47" s="46"/>
      <c r="AS47" s="46"/>
      <c r="AT47" s="46"/>
      <c r="AU47" s="46"/>
      <c r="AV47" s="46"/>
      <c r="AW47" s="46"/>
      <c r="AX47" s="46"/>
      <c r="AY47" s="46"/>
      <c r="AZ47" s="46"/>
      <c r="BA47" s="46"/>
      <c r="BB47" s="46"/>
    </row>
    <row r="48" spans="1:55" ht="18.75" customHeight="1">
      <c r="A48" s="60">
        <v>43</v>
      </c>
      <c r="B48" s="62"/>
      <c r="C48" s="60"/>
      <c r="D48" s="61"/>
      <c r="E48" s="60"/>
      <c r="F48" s="60"/>
      <c r="G48" s="60"/>
      <c r="H48" s="60"/>
      <c r="I48" s="60"/>
      <c r="J48" s="60"/>
      <c r="K48" s="61"/>
      <c r="L48" s="60"/>
      <c r="M48" s="60"/>
      <c r="N48" s="60"/>
      <c r="O48" s="60"/>
      <c r="P48" s="60"/>
      <c r="Q48" s="60"/>
      <c r="R48" s="61"/>
      <c r="S48" s="60"/>
      <c r="T48" s="60"/>
      <c r="U48" s="55"/>
      <c r="V48" s="60"/>
      <c r="W48" s="60"/>
      <c r="X48" s="60"/>
      <c r="Y48" s="60"/>
      <c r="Z48" s="55"/>
      <c r="AA48" s="60"/>
      <c r="AB48" s="60"/>
      <c r="AC48" s="60"/>
      <c r="AD48" s="60"/>
      <c r="AE48" s="60"/>
      <c r="AF48" s="60"/>
      <c r="AG48" s="55"/>
      <c r="AH48" s="60"/>
      <c r="AI48" s="55"/>
      <c r="AJ48" s="62"/>
      <c r="AK48" s="60"/>
      <c r="AL48" s="60"/>
      <c r="AM48" s="60"/>
      <c r="AP48" s="46"/>
      <c r="AQ48" s="46"/>
      <c r="AR48" s="46"/>
      <c r="AS48" s="46"/>
      <c r="AT48" s="46"/>
      <c r="AU48" s="46"/>
      <c r="AV48" s="46"/>
      <c r="AW48" s="46"/>
      <c r="AX48" s="46"/>
      <c r="AY48" s="46"/>
      <c r="AZ48" s="46"/>
      <c r="BA48" s="46"/>
      <c r="BB48" s="46"/>
    </row>
    <row r="49" spans="1:54" ht="18.75" customHeight="1">
      <c r="A49" s="60">
        <v>44</v>
      </c>
      <c r="B49" s="62"/>
      <c r="C49" s="60"/>
      <c r="D49" s="61"/>
      <c r="E49" s="60"/>
      <c r="F49" s="60"/>
      <c r="G49" s="60"/>
      <c r="H49" s="60"/>
      <c r="I49" s="60"/>
      <c r="J49" s="60"/>
      <c r="K49" s="61"/>
      <c r="L49" s="60"/>
      <c r="M49" s="60"/>
      <c r="N49" s="60"/>
      <c r="O49" s="60"/>
      <c r="P49" s="60"/>
      <c r="Q49" s="60"/>
      <c r="R49" s="61"/>
      <c r="S49" s="60"/>
      <c r="T49" s="60"/>
      <c r="U49" s="55"/>
      <c r="V49" s="60"/>
      <c r="W49" s="60"/>
      <c r="X49" s="60"/>
      <c r="Y49" s="60"/>
      <c r="Z49" s="55"/>
      <c r="AA49" s="60"/>
      <c r="AB49" s="60"/>
      <c r="AC49" s="60"/>
      <c r="AD49" s="60"/>
      <c r="AE49" s="60"/>
      <c r="AF49" s="60"/>
      <c r="AG49" s="55"/>
      <c r="AH49" s="60"/>
      <c r="AI49" s="55"/>
      <c r="AJ49" s="62"/>
      <c r="AK49" s="60"/>
      <c r="AL49" s="60"/>
      <c r="AM49" s="60"/>
      <c r="AP49" s="46"/>
      <c r="AQ49" s="46"/>
      <c r="AR49" s="46"/>
      <c r="AS49" s="46"/>
      <c r="AT49" s="46"/>
      <c r="AU49" s="46"/>
      <c r="AV49" s="46"/>
      <c r="AW49" s="46"/>
      <c r="AX49" s="46"/>
      <c r="AY49" s="46"/>
      <c r="AZ49" s="46"/>
      <c r="BA49" s="46"/>
      <c r="BB49" s="46"/>
    </row>
    <row r="50" spans="1:54" ht="18.75" customHeight="1">
      <c r="A50" s="60">
        <v>45</v>
      </c>
      <c r="B50" s="62"/>
      <c r="C50" s="60"/>
      <c r="D50" s="61"/>
      <c r="E50" s="60"/>
      <c r="F50" s="60"/>
      <c r="G50" s="60"/>
      <c r="H50" s="60"/>
      <c r="I50" s="60"/>
      <c r="J50" s="60"/>
      <c r="K50" s="61"/>
      <c r="L50" s="60"/>
      <c r="M50" s="60"/>
      <c r="N50" s="60"/>
      <c r="O50" s="60"/>
      <c r="P50" s="60"/>
      <c r="Q50" s="60"/>
      <c r="R50" s="61"/>
      <c r="S50" s="60"/>
      <c r="T50" s="60"/>
      <c r="U50" s="55"/>
      <c r="V50" s="60"/>
      <c r="W50" s="60"/>
      <c r="X50" s="60"/>
      <c r="Y50" s="60"/>
      <c r="Z50" s="55"/>
      <c r="AA50" s="60"/>
      <c r="AB50" s="60"/>
      <c r="AC50" s="60"/>
      <c r="AD50" s="60"/>
      <c r="AE50" s="60"/>
      <c r="AF50" s="60"/>
      <c r="AG50" s="55"/>
      <c r="AH50" s="60"/>
      <c r="AI50" s="55"/>
      <c r="AJ50" s="62"/>
      <c r="AK50" s="60"/>
      <c r="AL50" s="60"/>
      <c r="AM50" s="60"/>
      <c r="AP50" s="46"/>
      <c r="BB50" s="46"/>
    </row>
    <row r="51" spans="1:54" ht="18.75" customHeight="1">
      <c r="A51" s="60">
        <v>46</v>
      </c>
      <c r="B51" s="62"/>
      <c r="C51" s="60"/>
      <c r="D51" s="61"/>
      <c r="E51" s="60"/>
      <c r="F51" s="60"/>
      <c r="G51" s="60"/>
      <c r="H51" s="60"/>
      <c r="I51" s="60"/>
      <c r="J51" s="60"/>
      <c r="K51" s="61"/>
      <c r="L51" s="60"/>
      <c r="M51" s="60"/>
      <c r="N51" s="60"/>
      <c r="O51" s="60"/>
      <c r="P51" s="60"/>
      <c r="Q51" s="60"/>
      <c r="R51" s="61"/>
      <c r="S51" s="60"/>
      <c r="T51" s="60"/>
      <c r="U51" s="55"/>
      <c r="V51" s="60"/>
      <c r="W51" s="60"/>
      <c r="X51" s="60"/>
      <c r="Y51" s="60"/>
      <c r="Z51" s="55"/>
      <c r="AA51" s="60"/>
      <c r="AB51" s="60"/>
      <c r="AC51" s="60"/>
      <c r="AD51" s="60"/>
      <c r="AE51" s="60"/>
      <c r="AF51" s="60"/>
      <c r="AG51" s="55"/>
      <c r="AH51" s="60"/>
      <c r="AI51" s="55"/>
      <c r="AJ51" s="62"/>
      <c r="AK51" s="60"/>
      <c r="AL51" s="60"/>
      <c r="AM51" s="60"/>
    </row>
    <row r="52" spans="1:54" ht="18.75" customHeight="1">
      <c r="A52" s="60">
        <v>47</v>
      </c>
      <c r="B52" s="62"/>
      <c r="C52" s="60"/>
      <c r="D52" s="61"/>
      <c r="E52" s="60"/>
      <c r="F52" s="60"/>
      <c r="G52" s="60"/>
      <c r="H52" s="60"/>
      <c r="I52" s="60"/>
      <c r="J52" s="60"/>
      <c r="K52" s="61"/>
      <c r="L52" s="60"/>
      <c r="M52" s="60"/>
      <c r="N52" s="60"/>
      <c r="O52" s="60"/>
      <c r="P52" s="60"/>
      <c r="Q52" s="60"/>
      <c r="R52" s="61"/>
      <c r="S52" s="60"/>
      <c r="T52" s="60"/>
      <c r="U52" s="55"/>
      <c r="V52" s="60"/>
      <c r="W52" s="60"/>
      <c r="X52" s="60"/>
      <c r="Y52" s="60"/>
      <c r="Z52" s="55"/>
      <c r="AA52" s="60"/>
      <c r="AB52" s="60"/>
      <c r="AC52" s="60"/>
      <c r="AD52" s="60"/>
      <c r="AE52" s="60"/>
      <c r="AF52" s="60"/>
      <c r="AG52" s="55"/>
      <c r="AH52" s="60"/>
      <c r="AI52" s="55"/>
      <c r="AJ52" s="62"/>
      <c r="AK52" s="60"/>
      <c r="AL52" s="60"/>
      <c r="AM52" s="60"/>
    </row>
    <row r="53" spans="1:54" ht="18.75" customHeight="1">
      <c r="A53" s="60">
        <v>48</v>
      </c>
      <c r="B53" s="62"/>
      <c r="C53" s="60"/>
      <c r="D53" s="61"/>
      <c r="E53" s="60"/>
      <c r="F53" s="60"/>
      <c r="G53" s="60"/>
      <c r="H53" s="60"/>
      <c r="I53" s="60"/>
      <c r="J53" s="60"/>
      <c r="K53" s="61"/>
      <c r="L53" s="60"/>
      <c r="M53" s="60"/>
      <c r="N53" s="60"/>
      <c r="O53" s="60"/>
      <c r="P53" s="60"/>
      <c r="Q53" s="60"/>
      <c r="R53" s="61"/>
      <c r="S53" s="60"/>
      <c r="T53" s="60"/>
      <c r="U53" s="55"/>
      <c r="V53" s="60"/>
      <c r="W53" s="60"/>
      <c r="X53" s="60"/>
      <c r="Y53" s="60"/>
      <c r="Z53" s="55"/>
      <c r="AA53" s="60"/>
      <c r="AB53" s="60"/>
      <c r="AC53" s="60"/>
      <c r="AD53" s="60"/>
      <c r="AE53" s="60"/>
      <c r="AF53" s="60"/>
      <c r="AG53" s="55"/>
      <c r="AH53" s="60"/>
      <c r="AI53" s="55"/>
      <c r="AJ53" s="62"/>
      <c r="AK53" s="60"/>
      <c r="AL53" s="60"/>
      <c r="AM53" s="60"/>
    </row>
    <row r="54" spans="1:54" ht="18.75" customHeight="1">
      <c r="A54" s="60">
        <v>49</v>
      </c>
      <c r="B54" s="62"/>
      <c r="C54" s="60"/>
      <c r="D54" s="61"/>
      <c r="E54" s="60"/>
      <c r="F54" s="60"/>
      <c r="G54" s="60"/>
      <c r="H54" s="60"/>
      <c r="I54" s="60"/>
      <c r="J54" s="60"/>
      <c r="K54" s="61"/>
      <c r="L54" s="60"/>
      <c r="M54" s="60"/>
      <c r="N54" s="60"/>
      <c r="O54" s="60"/>
      <c r="P54" s="60"/>
      <c r="Q54" s="60"/>
      <c r="R54" s="61"/>
      <c r="S54" s="60"/>
      <c r="T54" s="60"/>
      <c r="U54" s="55"/>
      <c r="V54" s="60"/>
      <c r="W54" s="60"/>
      <c r="X54" s="60"/>
      <c r="Y54" s="60"/>
      <c r="Z54" s="55"/>
      <c r="AA54" s="60"/>
      <c r="AB54" s="60"/>
      <c r="AC54" s="60"/>
      <c r="AD54" s="60"/>
      <c r="AE54" s="60"/>
      <c r="AF54" s="60"/>
      <c r="AG54" s="55"/>
      <c r="AH54" s="60"/>
      <c r="AI54" s="55"/>
      <c r="AJ54" s="62"/>
      <c r="AK54" s="60"/>
      <c r="AL54" s="60"/>
      <c r="AM54" s="60"/>
    </row>
    <row r="55" spans="1:54" ht="18.75" customHeight="1">
      <c r="A55" s="60">
        <v>50</v>
      </c>
      <c r="B55" s="62"/>
      <c r="C55" s="60"/>
      <c r="D55" s="61"/>
      <c r="E55" s="60"/>
      <c r="F55" s="60"/>
      <c r="G55" s="60"/>
      <c r="H55" s="60"/>
      <c r="I55" s="60"/>
      <c r="J55" s="60"/>
      <c r="K55" s="61"/>
      <c r="L55" s="60"/>
      <c r="M55" s="60"/>
      <c r="N55" s="60"/>
      <c r="O55" s="60"/>
      <c r="P55" s="60"/>
      <c r="Q55" s="60"/>
      <c r="R55" s="61"/>
      <c r="S55" s="60"/>
      <c r="T55" s="60"/>
      <c r="U55" s="55"/>
      <c r="V55" s="60"/>
      <c r="W55" s="60"/>
      <c r="X55" s="60"/>
      <c r="Y55" s="60"/>
      <c r="Z55" s="55"/>
      <c r="AA55" s="60"/>
      <c r="AB55" s="60"/>
      <c r="AC55" s="60"/>
      <c r="AD55" s="60"/>
      <c r="AE55" s="60"/>
      <c r="AF55" s="60"/>
      <c r="AG55" s="55"/>
      <c r="AH55" s="60"/>
      <c r="AI55" s="55"/>
      <c r="AJ55" s="62"/>
      <c r="AK55" s="60"/>
      <c r="AL55" s="60"/>
      <c r="AM55" s="60"/>
    </row>
    <row r="56" spans="1:54" ht="18.75" customHeight="1">
      <c r="A56" s="60">
        <v>51</v>
      </c>
      <c r="B56" s="62"/>
      <c r="C56" s="60"/>
      <c r="D56" s="61"/>
      <c r="E56" s="60"/>
      <c r="F56" s="60"/>
      <c r="G56" s="60"/>
      <c r="H56" s="60"/>
      <c r="I56" s="60"/>
      <c r="J56" s="60"/>
      <c r="K56" s="61"/>
      <c r="L56" s="60"/>
      <c r="M56" s="60"/>
      <c r="N56" s="60"/>
      <c r="O56" s="60"/>
      <c r="P56" s="60"/>
      <c r="Q56" s="60"/>
      <c r="R56" s="61"/>
      <c r="S56" s="60"/>
      <c r="T56" s="60"/>
      <c r="U56" s="55"/>
      <c r="V56" s="60"/>
      <c r="W56" s="60"/>
      <c r="X56" s="60"/>
      <c r="Y56" s="60"/>
      <c r="Z56" s="55"/>
      <c r="AA56" s="60"/>
      <c r="AB56" s="60"/>
      <c r="AC56" s="60"/>
      <c r="AD56" s="60"/>
      <c r="AE56" s="60"/>
      <c r="AF56" s="60"/>
      <c r="AG56" s="55"/>
      <c r="AH56" s="60"/>
      <c r="AI56" s="55"/>
      <c r="AJ56" s="62"/>
      <c r="AK56" s="60"/>
      <c r="AL56" s="60"/>
      <c r="AM56" s="60"/>
    </row>
    <row r="57" spans="1:54" ht="18.75" customHeight="1">
      <c r="A57" s="60">
        <v>52</v>
      </c>
      <c r="B57" s="62"/>
      <c r="C57" s="60"/>
      <c r="D57" s="61"/>
      <c r="E57" s="60"/>
      <c r="F57" s="60"/>
      <c r="G57" s="60"/>
      <c r="H57" s="60"/>
      <c r="I57" s="60"/>
      <c r="J57" s="60"/>
      <c r="K57" s="61"/>
      <c r="L57" s="60"/>
      <c r="M57" s="60"/>
      <c r="N57" s="60"/>
      <c r="O57" s="60"/>
      <c r="P57" s="60"/>
      <c r="Q57" s="60"/>
      <c r="R57" s="61"/>
      <c r="S57" s="60"/>
      <c r="T57" s="60"/>
      <c r="U57" s="55"/>
      <c r="V57" s="60"/>
      <c r="W57" s="60"/>
      <c r="X57" s="60"/>
      <c r="Y57" s="60"/>
      <c r="Z57" s="55"/>
      <c r="AA57" s="60"/>
      <c r="AB57" s="60"/>
      <c r="AC57" s="60"/>
      <c r="AD57" s="60"/>
      <c r="AE57" s="60"/>
      <c r="AF57" s="60"/>
      <c r="AG57" s="55"/>
      <c r="AH57" s="60"/>
      <c r="AI57" s="55"/>
      <c r="AJ57" s="62"/>
      <c r="AK57" s="60"/>
      <c r="AL57" s="60"/>
      <c r="AM57" s="60"/>
    </row>
    <row r="58" spans="1:54" ht="18.75" customHeight="1">
      <c r="A58" s="60">
        <v>53</v>
      </c>
      <c r="B58" s="62"/>
      <c r="C58" s="60"/>
      <c r="D58" s="61"/>
      <c r="E58" s="60"/>
      <c r="F58" s="60"/>
      <c r="G58" s="60"/>
      <c r="H58" s="60"/>
      <c r="I58" s="60"/>
      <c r="J58" s="60"/>
      <c r="K58" s="61"/>
      <c r="L58" s="60"/>
      <c r="M58" s="60"/>
      <c r="N58" s="60"/>
      <c r="O58" s="60"/>
      <c r="P58" s="60"/>
      <c r="Q58" s="60"/>
      <c r="R58" s="61"/>
      <c r="S58" s="60"/>
      <c r="T58" s="60"/>
      <c r="U58" s="55"/>
      <c r="V58" s="60"/>
      <c r="W58" s="60"/>
      <c r="X58" s="60"/>
      <c r="Y58" s="60"/>
      <c r="Z58" s="55"/>
      <c r="AA58" s="60"/>
      <c r="AB58" s="60"/>
      <c r="AC58" s="60"/>
      <c r="AD58" s="60"/>
      <c r="AE58" s="60"/>
      <c r="AF58" s="60"/>
      <c r="AG58" s="55"/>
      <c r="AH58" s="60"/>
      <c r="AI58" s="55"/>
      <c r="AJ58" s="62"/>
      <c r="AK58" s="60"/>
      <c r="AL58" s="60"/>
      <c r="AM58" s="60"/>
    </row>
    <row r="59" spans="1:54" ht="18.75" customHeight="1">
      <c r="A59" s="60">
        <v>54</v>
      </c>
      <c r="B59" s="62"/>
      <c r="C59" s="60"/>
      <c r="D59" s="61"/>
      <c r="E59" s="60"/>
      <c r="F59" s="60"/>
      <c r="G59" s="60"/>
      <c r="H59" s="60"/>
      <c r="I59" s="60"/>
      <c r="J59" s="60"/>
      <c r="K59" s="61"/>
      <c r="L59" s="60"/>
      <c r="M59" s="60"/>
      <c r="N59" s="60"/>
      <c r="O59" s="60"/>
      <c r="P59" s="60"/>
      <c r="Q59" s="60"/>
      <c r="R59" s="61"/>
      <c r="S59" s="60"/>
      <c r="T59" s="60"/>
      <c r="U59" s="55"/>
      <c r="V59" s="60"/>
      <c r="W59" s="60"/>
      <c r="X59" s="60"/>
      <c r="Y59" s="60"/>
      <c r="Z59" s="55"/>
      <c r="AA59" s="60"/>
      <c r="AB59" s="60"/>
      <c r="AC59" s="60"/>
      <c r="AD59" s="60"/>
      <c r="AE59" s="60"/>
      <c r="AF59" s="60"/>
      <c r="AG59" s="55"/>
      <c r="AH59" s="60"/>
      <c r="AI59" s="55"/>
      <c r="AJ59" s="62"/>
      <c r="AK59" s="60"/>
      <c r="AL59" s="60"/>
      <c r="AM59" s="60"/>
    </row>
    <row r="60" spans="1:54" ht="18.75" customHeight="1">
      <c r="A60" s="60">
        <v>55</v>
      </c>
      <c r="B60" s="62"/>
      <c r="C60" s="60"/>
      <c r="D60" s="61"/>
      <c r="E60" s="60"/>
      <c r="F60" s="60"/>
      <c r="G60" s="60"/>
      <c r="H60" s="60"/>
      <c r="I60" s="60"/>
      <c r="J60" s="60"/>
      <c r="K60" s="61"/>
      <c r="L60" s="60"/>
      <c r="M60" s="60"/>
      <c r="N60" s="60"/>
      <c r="O60" s="60"/>
      <c r="P60" s="60"/>
      <c r="Q60" s="60"/>
      <c r="R60" s="61"/>
      <c r="S60" s="60"/>
      <c r="T60" s="60"/>
      <c r="U60" s="55"/>
      <c r="V60" s="60"/>
      <c r="W60" s="60"/>
      <c r="X60" s="60"/>
      <c r="Y60" s="60"/>
      <c r="Z60" s="55"/>
      <c r="AA60" s="60"/>
      <c r="AB60" s="60"/>
      <c r="AC60" s="60"/>
      <c r="AD60" s="60"/>
      <c r="AE60" s="60"/>
      <c r="AF60" s="60"/>
      <c r="AG60" s="55"/>
      <c r="AH60" s="60"/>
      <c r="AI60" s="55"/>
      <c r="AJ60" s="62"/>
      <c r="AK60" s="60"/>
      <c r="AL60" s="60"/>
      <c r="AM60" s="60"/>
    </row>
    <row r="61" spans="1:54" ht="18.75" customHeight="1">
      <c r="A61" s="60">
        <v>56</v>
      </c>
      <c r="B61" s="62"/>
      <c r="C61" s="60"/>
      <c r="D61" s="61"/>
      <c r="E61" s="60"/>
      <c r="F61" s="60"/>
      <c r="G61" s="60"/>
      <c r="H61" s="60"/>
      <c r="I61" s="60"/>
      <c r="J61" s="60"/>
      <c r="K61" s="61"/>
      <c r="L61" s="60"/>
      <c r="M61" s="60"/>
      <c r="N61" s="60"/>
      <c r="O61" s="60"/>
      <c r="P61" s="60"/>
      <c r="Q61" s="60"/>
      <c r="R61" s="61"/>
      <c r="S61" s="60"/>
      <c r="T61" s="60"/>
      <c r="U61" s="55"/>
      <c r="V61" s="60"/>
      <c r="W61" s="60"/>
      <c r="X61" s="60"/>
      <c r="Y61" s="60"/>
      <c r="Z61" s="55"/>
      <c r="AA61" s="60"/>
      <c r="AB61" s="60"/>
      <c r="AC61" s="60"/>
      <c r="AD61" s="60"/>
      <c r="AE61" s="60"/>
      <c r="AF61" s="60"/>
      <c r="AG61" s="55"/>
      <c r="AH61" s="60"/>
      <c r="AI61" s="55"/>
      <c r="AJ61" s="62"/>
      <c r="AK61" s="60"/>
      <c r="AL61" s="60"/>
      <c r="AM61" s="60"/>
    </row>
    <row r="62" spans="1:54" ht="18.75" customHeight="1">
      <c r="A62" s="60">
        <v>57</v>
      </c>
      <c r="B62" s="62"/>
      <c r="C62" s="60"/>
      <c r="D62" s="61"/>
      <c r="E62" s="60"/>
      <c r="F62" s="60"/>
      <c r="G62" s="60"/>
      <c r="H62" s="60"/>
      <c r="I62" s="60"/>
      <c r="J62" s="60"/>
      <c r="K62" s="61"/>
      <c r="L62" s="60"/>
      <c r="M62" s="60"/>
      <c r="N62" s="60"/>
      <c r="O62" s="60"/>
      <c r="P62" s="60"/>
      <c r="Q62" s="60"/>
      <c r="R62" s="61"/>
      <c r="S62" s="60"/>
      <c r="T62" s="60"/>
      <c r="U62" s="55"/>
      <c r="V62" s="60"/>
      <c r="W62" s="60"/>
      <c r="X62" s="60"/>
      <c r="Y62" s="60"/>
      <c r="Z62" s="55"/>
      <c r="AA62" s="60"/>
      <c r="AB62" s="60"/>
      <c r="AC62" s="60"/>
      <c r="AD62" s="60"/>
      <c r="AE62" s="60"/>
      <c r="AF62" s="60"/>
      <c r="AG62" s="55"/>
      <c r="AH62" s="60"/>
      <c r="AI62" s="55"/>
      <c r="AJ62" s="62"/>
      <c r="AK62" s="60"/>
      <c r="AL62" s="60"/>
      <c r="AM62" s="60"/>
    </row>
    <row r="63" spans="1:54" ht="18.75" customHeight="1">
      <c r="A63" s="60">
        <v>58</v>
      </c>
      <c r="B63" s="62"/>
      <c r="C63" s="60"/>
      <c r="D63" s="61"/>
      <c r="E63" s="60"/>
      <c r="F63" s="60"/>
      <c r="G63" s="60"/>
      <c r="H63" s="60"/>
      <c r="I63" s="60"/>
      <c r="J63" s="60"/>
      <c r="K63" s="61"/>
      <c r="L63" s="60"/>
      <c r="M63" s="60"/>
      <c r="N63" s="60"/>
      <c r="O63" s="60"/>
      <c r="P63" s="60"/>
      <c r="Q63" s="60"/>
      <c r="R63" s="61"/>
      <c r="S63" s="60"/>
      <c r="T63" s="60"/>
      <c r="U63" s="55"/>
      <c r="V63" s="60"/>
      <c r="W63" s="60"/>
      <c r="X63" s="60"/>
      <c r="Y63" s="60"/>
      <c r="Z63" s="55"/>
      <c r="AA63" s="60"/>
      <c r="AB63" s="60"/>
      <c r="AC63" s="60"/>
      <c r="AD63" s="60"/>
      <c r="AE63" s="60"/>
      <c r="AF63" s="60"/>
      <c r="AG63" s="55"/>
      <c r="AH63" s="60"/>
      <c r="AI63" s="55"/>
      <c r="AJ63" s="62"/>
      <c r="AK63" s="60"/>
      <c r="AL63" s="60"/>
      <c r="AM63" s="60"/>
    </row>
    <row r="64" spans="1:54" ht="18.75" customHeight="1">
      <c r="A64" s="60">
        <v>59</v>
      </c>
      <c r="B64" s="62"/>
      <c r="C64" s="60"/>
      <c r="D64" s="61"/>
      <c r="E64" s="60"/>
      <c r="F64" s="60"/>
      <c r="G64" s="60"/>
      <c r="H64" s="60"/>
      <c r="I64" s="60"/>
      <c r="J64" s="60"/>
      <c r="K64" s="61"/>
      <c r="L64" s="60"/>
      <c r="M64" s="60"/>
      <c r="N64" s="60"/>
      <c r="O64" s="60"/>
      <c r="P64" s="60"/>
      <c r="Q64" s="60"/>
      <c r="R64" s="61"/>
      <c r="S64" s="60"/>
      <c r="T64" s="60"/>
      <c r="U64" s="55"/>
      <c r="V64" s="60"/>
      <c r="W64" s="60"/>
      <c r="X64" s="60"/>
      <c r="Y64" s="60"/>
      <c r="Z64" s="55"/>
      <c r="AA64" s="60"/>
      <c r="AB64" s="60"/>
      <c r="AC64" s="60"/>
      <c r="AD64" s="60"/>
      <c r="AE64" s="60"/>
      <c r="AF64" s="60"/>
      <c r="AG64" s="55"/>
      <c r="AH64" s="60"/>
      <c r="AI64" s="55"/>
      <c r="AJ64" s="62"/>
      <c r="AK64" s="60"/>
      <c r="AL64" s="60"/>
      <c r="AM64" s="60"/>
    </row>
    <row r="65" spans="1:39" ht="18.75" customHeight="1">
      <c r="A65" s="60">
        <v>60</v>
      </c>
      <c r="B65" s="62"/>
      <c r="C65" s="60"/>
      <c r="D65" s="61"/>
      <c r="E65" s="60"/>
      <c r="F65" s="60"/>
      <c r="G65" s="60"/>
      <c r="H65" s="60"/>
      <c r="I65" s="60"/>
      <c r="J65" s="60"/>
      <c r="K65" s="61"/>
      <c r="L65" s="60"/>
      <c r="M65" s="60"/>
      <c r="N65" s="60"/>
      <c r="O65" s="60"/>
      <c r="P65" s="60"/>
      <c r="Q65" s="60"/>
      <c r="R65" s="61"/>
      <c r="S65" s="60"/>
      <c r="T65" s="60"/>
      <c r="U65" s="55"/>
      <c r="V65" s="60"/>
      <c r="W65" s="60"/>
      <c r="X65" s="60"/>
      <c r="Y65" s="60"/>
      <c r="Z65" s="55"/>
      <c r="AA65" s="60"/>
      <c r="AB65" s="60"/>
      <c r="AC65" s="60"/>
      <c r="AD65" s="60"/>
      <c r="AE65" s="60"/>
      <c r="AF65" s="60"/>
      <c r="AG65" s="55"/>
      <c r="AH65" s="60"/>
      <c r="AI65" s="55"/>
      <c r="AJ65" s="62"/>
      <c r="AK65" s="60"/>
      <c r="AL65" s="60"/>
      <c r="AM65" s="60"/>
    </row>
    <row r="66" spans="1:39" ht="18.75" customHeight="1">
      <c r="A66" s="60">
        <v>61</v>
      </c>
      <c r="B66" s="62"/>
      <c r="C66" s="60"/>
      <c r="D66" s="61"/>
      <c r="E66" s="60"/>
      <c r="F66" s="60"/>
      <c r="G66" s="60"/>
      <c r="H66" s="60"/>
      <c r="I66" s="60"/>
      <c r="J66" s="60"/>
      <c r="K66" s="61"/>
      <c r="L66" s="60"/>
      <c r="M66" s="60"/>
      <c r="N66" s="60"/>
      <c r="O66" s="60"/>
      <c r="P66" s="60"/>
      <c r="Q66" s="60"/>
      <c r="R66" s="61"/>
      <c r="S66" s="60"/>
      <c r="T66" s="60"/>
      <c r="U66" s="55"/>
      <c r="V66" s="60"/>
      <c r="W66" s="60"/>
      <c r="X66" s="60"/>
      <c r="Y66" s="60"/>
      <c r="Z66" s="55"/>
      <c r="AA66" s="60"/>
      <c r="AB66" s="60"/>
      <c r="AC66" s="60"/>
      <c r="AD66" s="60"/>
      <c r="AE66" s="60"/>
      <c r="AF66" s="60"/>
      <c r="AG66" s="55"/>
      <c r="AH66" s="60"/>
      <c r="AI66" s="55"/>
      <c r="AJ66" s="62"/>
      <c r="AK66" s="60"/>
      <c r="AL66" s="60"/>
      <c r="AM66" s="60"/>
    </row>
    <row r="67" spans="1:39" ht="18.75" customHeight="1">
      <c r="A67" s="60">
        <v>62</v>
      </c>
      <c r="B67" s="62"/>
      <c r="C67" s="60"/>
      <c r="D67" s="61"/>
      <c r="E67" s="60"/>
      <c r="F67" s="60"/>
      <c r="G67" s="60"/>
      <c r="H67" s="60"/>
      <c r="I67" s="60"/>
      <c r="J67" s="60"/>
      <c r="K67" s="61"/>
      <c r="L67" s="60"/>
      <c r="M67" s="60"/>
      <c r="N67" s="60"/>
      <c r="O67" s="60"/>
      <c r="P67" s="60"/>
      <c r="Q67" s="60"/>
      <c r="R67" s="61"/>
      <c r="S67" s="60"/>
      <c r="T67" s="60"/>
      <c r="U67" s="55"/>
      <c r="V67" s="60"/>
      <c r="W67" s="60"/>
      <c r="X67" s="60"/>
      <c r="Y67" s="60"/>
      <c r="Z67" s="55"/>
      <c r="AA67" s="60"/>
      <c r="AB67" s="60"/>
      <c r="AC67" s="60"/>
      <c r="AD67" s="60"/>
      <c r="AE67" s="60"/>
      <c r="AF67" s="60"/>
      <c r="AG67" s="55"/>
      <c r="AH67" s="60"/>
      <c r="AI67" s="55"/>
      <c r="AJ67" s="62"/>
      <c r="AK67" s="60"/>
      <c r="AL67" s="60"/>
      <c r="AM67" s="60"/>
    </row>
    <row r="68" spans="1:39" ht="18.75" customHeight="1">
      <c r="A68" s="60">
        <v>63</v>
      </c>
      <c r="B68" s="62"/>
      <c r="C68" s="60"/>
      <c r="D68" s="61"/>
      <c r="E68" s="60"/>
      <c r="F68" s="60"/>
      <c r="G68" s="60"/>
      <c r="H68" s="60"/>
      <c r="I68" s="60"/>
      <c r="J68" s="60"/>
      <c r="K68" s="61"/>
      <c r="L68" s="60"/>
      <c r="M68" s="60"/>
      <c r="N68" s="60"/>
      <c r="O68" s="60"/>
      <c r="P68" s="60"/>
      <c r="Q68" s="60"/>
      <c r="R68" s="61"/>
      <c r="S68" s="60"/>
      <c r="T68" s="60"/>
      <c r="U68" s="55"/>
      <c r="V68" s="60"/>
      <c r="W68" s="60"/>
      <c r="X68" s="60"/>
      <c r="Y68" s="60"/>
      <c r="Z68" s="55"/>
      <c r="AA68" s="60"/>
      <c r="AB68" s="60"/>
      <c r="AC68" s="60"/>
      <c r="AD68" s="60"/>
      <c r="AE68" s="60"/>
      <c r="AF68" s="60"/>
      <c r="AG68" s="55"/>
      <c r="AH68" s="60"/>
      <c r="AI68" s="55"/>
      <c r="AJ68" s="62"/>
      <c r="AK68" s="60"/>
      <c r="AL68" s="60"/>
      <c r="AM68" s="60"/>
    </row>
    <row r="69" spans="1:39" ht="18.75" customHeight="1">
      <c r="A69" s="60">
        <v>64</v>
      </c>
      <c r="B69" s="62"/>
      <c r="C69" s="60"/>
      <c r="D69" s="61"/>
      <c r="E69" s="60"/>
      <c r="F69" s="60"/>
      <c r="G69" s="60"/>
      <c r="H69" s="60"/>
      <c r="I69" s="60"/>
      <c r="J69" s="60"/>
      <c r="K69" s="61"/>
      <c r="L69" s="60"/>
      <c r="M69" s="60"/>
      <c r="N69" s="60"/>
      <c r="O69" s="60"/>
      <c r="P69" s="60"/>
      <c r="Q69" s="60"/>
      <c r="R69" s="61"/>
      <c r="S69" s="60"/>
      <c r="T69" s="60"/>
      <c r="U69" s="55"/>
      <c r="V69" s="60"/>
      <c r="W69" s="60"/>
      <c r="X69" s="60"/>
      <c r="Y69" s="60"/>
      <c r="Z69" s="55"/>
      <c r="AA69" s="60"/>
      <c r="AB69" s="60"/>
      <c r="AC69" s="60"/>
      <c r="AD69" s="60"/>
      <c r="AE69" s="60"/>
      <c r="AF69" s="60"/>
      <c r="AG69" s="55"/>
      <c r="AH69" s="60"/>
      <c r="AI69" s="55"/>
      <c r="AJ69" s="62"/>
      <c r="AK69" s="60"/>
      <c r="AL69" s="60"/>
      <c r="AM69" s="60"/>
    </row>
    <row r="70" spans="1:39" ht="18.75" customHeight="1">
      <c r="A70" s="60">
        <v>65</v>
      </c>
      <c r="B70" s="62"/>
      <c r="C70" s="60"/>
      <c r="D70" s="61"/>
      <c r="E70" s="60"/>
      <c r="F70" s="60"/>
      <c r="G70" s="60"/>
      <c r="H70" s="60"/>
      <c r="I70" s="60"/>
      <c r="J70" s="60"/>
      <c r="K70" s="61"/>
      <c r="L70" s="60"/>
      <c r="M70" s="60"/>
      <c r="N70" s="60"/>
      <c r="O70" s="60"/>
      <c r="P70" s="60"/>
      <c r="Q70" s="60"/>
      <c r="R70" s="61"/>
      <c r="S70" s="60"/>
      <c r="T70" s="60"/>
      <c r="U70" s="55"/>
      <c r="V70" s="60"/>
      <c r="W70" s="60"/>
      <c r="X70" s="60"/>
      <c r="Y70" s="60"/>
      <c r="Z70" s="55"/>
      <c r="AA70" s="60"/>
      <c r="AB70" s="60"/>
      <c r="AC70" s="60"/>
      <c r="AD70" s="60"/>
      <c r="AE70" s="60"/>
      <c r="AF70" s="60"/>
      <c r="AG70" s="55"/>
      <c r="AH70" s="60"/>
      <c r="AI70" s="55"/>
      <c r="AJ70" s="62"/>
      <c r="AK70" s="60"/>
      <c r="AL70" s="60"/>
      <c r="AM70" s="60"/>
    </row>
    <row r="71" spans="1:39" ht="18.75" customHeight="1">
      <c r="A71" s="60">
        <v>66</v>
      </c>
      <c r="B71" s="62"/>
      <c r="C71" s="60"/>
      <c r="D71" s="61"/>
      <c r="E71" s="60"/>
      <c r="F71" s="60"/>
      <c r="G71" s="60"/>
      <c r="H71" s="60"/>
      <c r="I71" s="60"/>
      <c r="J71" s="60"/>
      <c r="K71" s="61"/>
      <c r="L71" s="60"/>
      <c r="M71" s="60"/>
      <c r="N71" s="60"/>
      <c r="O71" s="60"/>
      <c r="P71" s="60"/>
      <c r="Q71" s="60"/>
      <c r="R71" s="61"/>
      <c r="S71" s="60"/>
      <c r="T71" s="60"/>
      <c r="U71" s="55"/>
      <c r="V71" s="60"/>
      <c r="W71" s="60"/>
      <c r="X71" s="60"/>
      <c r="Y71" s="60"/>
      <c r="Z71" s="55"/>
      <c r="AA71" s="60"/>
      <c r="AB71" s="60"/>
      <c r="AC71" s="60"/>
      <c r="AD71" s="60"/>
      <c r="AE71" s="60"/>
      <c r="AF71" s="60"/>
      <c r="AG71" s="55"/>
      <c r="AH71" s="60"/>
      <c r="AI71" s="55"/>
      <c r="AJ71" s="62"/>
      <c r="AK71" s="60"/>
      <c r="AL71" s="60"/>
      <c r="AM71" s="60"/>
    </row>
    <row r="72" spans="1:39" ht="18.75" customHeight="1">
      <c r="A72" s="60">
        <v>67</v>
      </c>
      <c r="B72" s="62"/>
      <c r="C72" s="60"/>
      <c r="D72" s="61"/>
      <c r="E72" s="60"/>
      <c r="F72" s="60"/>
      <c r="G72" s="60"/>
      <c r="H72" s="60"/>
      <c r="I72" s="60"/>
      <c r="J72" s="60"/>
      <c r="K72" s="61"/>
      <c r="L72" s="60"/>
      <c r="M72" s="60"/>
      <c r="N72" s="60"/>
      <c r="O72" s="60"/>
      <c r="P72" s="60"/>
      <c r="Q72" s="60"/>
      <c r="R72" s="61"/>
      <c r="S72" s="60"/>
      <c r="T72" s="60"/>
      <c r="U72" s="55"/>
      <c r="V72" s="60"/>
      <c r="W72" s="60"/>
      <c r="X72" s="60"/>
      <c r="Y72" s="60"/>
      <c r="Z72" s="55"/>
      <c r="AA72" s="60"/>
      <c r="AB72" s="60"/>
      <c r="AC72" s="60"/>
      <c r="AD72" s="60"/>
      <c r="AE72" s="60"/>
      <c r="AF72" s="60"/>
      <c r="AG72" s="55"/>
      <c r="AH72" s="60"/>
      <c r="AI72" s="55"/>
      <c r="AJ72" s="62"/>
      <c r="AK72" s="60"/>
      <c r="AL72" s="60"/>
      <c r="AM72" s="60"/>
    </row>
    <row r="73" spans="1:39" ht="18.75" customHeight="1">
      <c r="A73" s="60">
        <v>68</v>
      </c>
      <c r="B73" s="62"/>
      <c r="C73" s="60"/>
      <c r="D73" s="61"/>
      <c r="E73" s="60"/>
      <c r="F73" s="60"/>
      <c r="G73" s="60"/>
      <c r="H73" s="60"/>
      <c r="I73" s="60"/>
      <c r="J73" s="60"/>
      <c r="K73" s="61"/>
      <c r="L73" s="60"/>
      <c r="M73" s="60"/>
      <c r="N73" s="60"/>
      <c r="O73" s="60"/>
      <c r="P73" s="60"/>
      <c r="Q73" s="60"/>
      <c r="R73" s="61"/>
      <c r="S73" s="60"/>
      <c r="T73" s="60"/>
      <c r="U73" s="55"/>
      <c r="V73" s="60"/>
      <c r="W73" s="60"/>
      <c r="X73" s="60"/>
      <c r="Y73" s="60"/>
      <c r="Z73" s="55"/>
      <c r="AA73" s="60"/>
      <c r="AB73" s="60"/>
      <c r="AC73" s="60"/>
      <c r="AD73" s="60"/>
      <c r="AE73" s="60"/>
      <c r="AF73" s="60"/>
      <c r="AG73" s="55"/>
      <c r="AH73" s="60"/>
      <c r="AI73" s="55"/>
      <c r="AJ73" s="62"/>
      <c r="AK73" s="60"/>
      <c r="AL73" s="60"/>
      <c r="AM73" s="60"/>
    </row>
    <row r="74" spans="1:39" ht="18.75" customHeight="1">
      <c r="A74" s="60">
        <v>69</v>
      </c>
      <c r="B74" s="62"/>
      <c r="C74" s="60"/>
      <c r="D74" s="61"/>
      <c r="E74" s="60"/>
      <c r="F74" s="60"/>
      <c r="G74" s="60"/>
      <c r="H74" s="60"/>
      <c r="I74" s="60"/>
      <c r="J74" s="60"/>
      <c r="K74" s="61"/>
      <c r="L74" s="60"/>
      <c r="M74" s="60"/>
      <c r="N74" s="60"/>
      <c r="O74" s="60"/>
      <c r="P74" s="60"/>
      <c r="Q74" s="60"/>
      <c r="R74" s="61"/>
      <c r="S74" s="60"/>
      <c r="T74" s="60"/>
      <c r="U74" s="55"/>
      <c r="V74" s="60"/>
      <c r="W74" s="60"/>
      <c r="X74" s="60"/>
      <c r="Y74" s="60"/>
      <c r="Z74" s="55"/>
      <c r="AA74" s="60"/>
      <c r="AB74" s="60"/>
      <c r="AC74" s="60"/>
      <c r="AD74" s="60"/>
      <c r="AE74" s="60"/>
      <c r="AF74" s="60"/>
      <c r="AG74" s="55"/>
      <c r="AH74" s="60"/>
      <c r="AI74" s="55"/>
      <c r="AJ74" s="62"/>
      <c r="AK74" s="60"/>
      <c r="AL74" s="60"/>
      <c r="AM74" s="60"/>
    </row>
    <row r="75" spans="1:39" ht="18.75" customHeight="1">
      <c r="A75" s="60">
        <v>70</v>
      </c>
      <c r="B75" s="62"/>
      <c r="C75" s="60"/>
      <c r="D75" s="61"/>
      <c r="E75" s="60"/>
      <c r="F75" s="60"/>
      <c r="G75" s="60"/>
      <c r="H75" s="60"/>
      <c r="I75" s="60"/>
      <c r="J75" s="60"/>
      <c r="K75" s="61"/>
      <c r="L75" s="60"/>
      <c r="M75" s="60"/>
      <c r="N75" s="60"/>
      <c r="O75" s="60"/>
      <c r="P75" s="60"/>
      <c r="Q75" s="60"/>
      <c r="R75" s="61"/>
      <c r="S75" s="60"/>
      <c r="T75" s="60"/>
      <c r="U75" s="55"/>
      <c r="V75" s="60"/>
      <c r="W75" s="60"/>
      <c r="X75" s="60"/>
      <c r="Y75" s="60"/>
      <c r="Z75" s="55"/>
      <c r="AA75" s="60"/>
      <c r="AB75" s="60"/>
      <c r="AC75" s="60"/>
      <c r="AD75" s="60"/>
      <c r="AE75" s="60"/>
      <c r="AF75" s="60"/>
      <c r="AG75" s="55"/>
      <c r="AH75" s="60"/>
      <c r="AI75" s="55"/>
      <c r="AJ75" s="62"/>
      <c r="AK75" s="60"/>
      <c r="AL75" s="60"/>
      <c r="AM75" s="60"/>
    </row>
    <row r="76" spans="1:39" ht="18.75" customHeight="1">
      <c r="A76" s="60">
        <v>71</v>
      </c>
      <c r="B76" s="62"/>
      <c r="C76" s="60"/>
      <c r="D76" s="61"/>
      <c r="E76" s="60"/>
      <c r="F76" s="60"/>
      <c r="G76" s="60"/>
      <c r="H76" s="60"/>
      <c r="I76" s="60"/>
      <c r="J76" s="60"/>
      <c r="K76" s="61"/>
      <c r="L76" s="60"/>
      <c r="M76" s="60"/>
      <c r="N76" s="60"/>
      <c r="O76" s="60"/>
      <c r="P76" s="60"/>
      <c r="Q76" s="60"/>
      <c r="R76" s="61"/>
      <c r="S76" s="60"/>
      <c r="T76" s="60"/>
      <c r="U76" s="55"/>
      <c r="V76" s="60"/>
      <c r="W76" s="60"/>
      <c r="X76" s="60"/>
      <c r="Y76" s="60"/>
      <c r="Z76" s="55"/>
      <c r="AA76" s="60"/>
      <c r="AB76" s="60"/>
      <c r="AC76" s="60"/>
      <c r="AD76" s="60"/>
      <c r="AE76" s="60"/>
      <c r="AF76" s="60"/>
      <c r="AG76" s="55"/>
      <c r="AH76" s="60"/>
      <c r="AI76" s="55"/>
      <c r="AJ76" s="62"/>
      <c r="AK76" s="60"/>
      <c r="AL76" s="60"/>
      <c r="AM76" s="60"/>
    </row>
    <row r="77" spans="1:39" ht="18.75" customHeight="1">
      <c r="A77" s="60">
        <v>72</v>
      </c>
      <c r="B77" s="62"/>
      <c r="C77" s="60"/>
      <c r="D77" s="61"/>
      <c r="E77" s="60"/>
      <c r="F77" s="60"/>
      <c r="G77" s="60"/>
      <c r="H77" s="60"/>
      <c r="I77" s="60"/>
      <c r="J77" s="60"/>
      <c r="K77" s="61"/>
      <c r="L77" s="60"/>
      <c r="M77" s="60"/>
      <c r="N77" s="60"/>
      <c r="O77" s="60"/>
      <c r="P77" s="60"/>
      <c r="Q77" s="60"/>
      <c r="R77" s="61"/>
      <c r="S77" s="60"/>
      <c r="T77" s="60"/>
      <c r="U77" s="55"/>
      <c r="V77" s="60"/>
      <c r="W77" s="60"/>
      <c r="X77" s="60"/>
      <c r="Y77" s="60"/>
      <c r="Z77" s="55"/>
      <c r="AA77" s="60"/>
      <c r="AB77" s="60"/>
      <c r="AC77" s="60"/>
      <c r="AD77" s="60"/>
      <c r="AE77" s="60"/>
      <c r="AF77" s="60"/>
      <c r="AG77" s="55"/>
      <c r="AH77" s="60"/>
      <c r="AI77" s="55"/>
      <c r="AJ77" s="62"/>
      <c r="AK77" s="60"/>
      <c r="AL77" s="60"/>
      <c r="AM77" s="60"/>
    </row>
    <row r="78" spans="1:39" ht="18.75" customHeight="1">
      <c r="A78" s="60">
        <v>73</v>
      </c>
      <c r="B78" s="62"/>
      <c r="C78" s="60"/>
      <c r="D78" s="61"/>
      <c r="E78" s="60"/>
      <c r="F78" s="60"/>
      <c r="G78" s="60"/>
      <c r="H78" s="60"/>
      <c r="I78" s="60"/>
      <c r="J78" s="60"/>
      <c r="K78" s="61"/>
      <c r="L78" s="60"/>
      <c r="M78" s="60"/>
      <c r="N78" s="60"/>
      <c r="O78" s="60"/>
      <c r="P78" s="60"/>
      <c r="Q78" s="60"/>
      <c r="R78" s="61"/>
      <c r="S78" s="60"/>
      <c r="T78" s="60"/>
      <c r="U78" s="55"/>
      <c r="V78" s="60"/>
      <c r="W78" s="60"/>
      <c r="X78" s="60"/>
      <c r="Y78" s="60"/>
      <c r="Z78" s="55"/>
      <c r="AA78" s="60"/>
      <c r="AB78" s="60"/>
      <c r="AC78" s="60"/>
      <c r="AD78" s="60"/>
      <c r="AE78" s="60"/>
      <c r="AF78" s="60"/>
      <c r="AG78" s="55"/>
      <c r="AH78" s="60"/>
      <c r="AI78" s="55"/>
      <c r="AJ78" s="62"/>
      <c r="AK78" s="60"/>
      <c r="AL78" s="60"/>
      <c r="AM78" s="60"/>
    </row>
    <row r="79" spans="1:39" ht="18.75" customHeight="1">
      <c r="A79" s="60">
        <v>74</v>
      </c>
      <c r="B79" s="62"/>
      <c r="C79" s="60"/>
      <c r="D79" s="61"/>
      <c r="E79" s="60"/>
      <c r="F79" s="60"/>
      <c r="G79" s="60"/>
      <c r="H79" s="60"/>
      <c r="I79" s="60"/>
      <c r="J79" s="60"/>
      <c r="K79" s="61"/>
      <c r="L79" s="60"/>
      <c r="M79" s="60"/>
      <c r="N79" s="60"/>
      <c r="O79" s="60"/>
      <c r="P79" s="60"/>
      <c r="Q79" s="60"/>
      <c r="R79" s="61"/>
      <c r="S79" s="60"/>
      <c r="T79" s="60"/>
      <c r="U79" s="55"/>
      <c r="V79" s="60"/>
      <c r="W79" s="60"/>
      <c r="X79" s="60"/>
      <c r="Y79" s="60"/>
      <c r="Z79" s="55"/>
      <c r="AA79" s="60"/>
      <c r="AB79" s="60"/>
      <c r="AC79" s="60"/>
      <c r="AD79" s="60"/>
      <c r="AE79" s="60"/>
      <c r="AF79" s="60"/>
      <c r="AG79" s="55"/>
      <c r="AH79" s="60"/>
      <c r="AI79" s="55"/>
      <c r="AJ79" s="62"/>
      <c r="AK79" s="60"/>
      <c r="AL79" s="60"/>
      <c r="AM79" s="60"/>
    </row>
    <row r="80" spans="1:39" ht="18.75" customHeight="1">
      <c r="A80" s="60">
        <v>75</v>
      </c>
      <c r="B80" s="62"/>
      <c r="C80" s="60"/>
      <c r="D80" s="61"/>
      <c r="E80" s="60"/>
      <c r="F80" s="60"/>
      <c r="G80" s="60"/>
      <c r="H80" s="60"/>
      <c r="I80" s="60"/>
      <c r="J80" s="60"/>
      <c r="K80" s="61"/>
      <c r="L80" s="60"/>
      <c r="M80" s="60"/>
      <c r="N80" s="60"/>
      <c r="O80" s="60"/>
      <c r="P80" s="60"/>
      <c r="Q80" s="60"/>
      <c r="R80" s="61"/>
      <c r="S80" s="60"/>
      <c r="T80" s="60"/>
      <c r="U80" s="55"/>
      <c r="V80" s="60"/>
      <c r="W80" s="60"/>
      <c r="X80" s="60"/>
      <c r="Y80" s="60"/>
      <c r="Z80" s="55"/>
      <c r="AA80" s="60"/>
      <c r="AB80" s="60"/>
      <c r="AC80" s="60"/>
      <c r="AD80" s="60"/>
      <c r="AE80" s="60"/>
      <c r="AF80" s="60"/>
      <c r="AG80" s="55"/>
      <c r="AH80" s="60"/>
      <c r="AI80" s="55"/>
      <c r="AJ80" s="62"/>
      <c r="AK80" s="60"/>
      <c r="AL80" s="60"/>
      <c r="AM80" s="60"/>
    </row>
    <row r="81" spans="1:39" ht="18.75" customHeight="1">
      <c r="A81" s="60">
        <v>76</v>
      </c>
      <c r="B81" s="62"/>
      <c r="C81" s="60"/>
      <c r="D81" s="61"/>
      <c r="E81" s="60"/>
      <c r="F81" s="60"/>
      <c r="G81" s="60"/>
      <c r="H81" s="60"/>
      <c r="I81" s="60"/>
      <c r="J81" s="60"/>
      <c r="K81" s="61"/>
      <c r="L81" s="60"/>
      <c r="M81" s="60"/>
      <c r="N81" s="60"/>
      <c r="O81" s="60"/>
      <c r="P81" s="60"/>
      <c r="Q81" s="60"/>
      <c r="R81" s="61"/>
      <c r="S81" s="60"/>
      <c r="T81" s="60"/>
      <c r="U81" s="55"/>
      <c r="V81" s="60"/>
      <c r="W81" s="60"/>
      <c r="X81" s="60"/>
      <c r="Y81" s="60"/>
      <c r="Z81" s="55"/>
      <c r="AA81" s="60"/>
      <c r="AB81" s="60"/>
      <c r="AC81" s="60"/>
      <c r="AD81" s="60"/>
      <c r="AE81" s="60"/>
      <c r="AF81" s="60"/>
      <c r="AG81" s="55"/>
      <c r="AH81" s="60"/>
      <c r="AI81" s="55"/>
      <c r="AJ81" s="62"/>
      <c r="AK81" s="60"/>
      <c r="AL81" s="60"/>
      <c r="AM81" s="60"/>
    </row>
    <row r="82" spans="1:39" ht="18.75" customHeight="1">
      <c r="A82" s="60">
        <v>77</v>
      </c>
      <c r="B82" s="62"/>
      <c r="C82" s="60"/>
      <c r="D82" s="61"/>
      <c r="E82" s="60"/>
      <c r="F82" s="60"/>
      <c r="G82" s="60"/>
      <c r="H82" s="60"/>
      <c r="I82" s="60"/>
      <c r="J82" s="60"/>
      <c r="K82" s="61"/>
      <c r="L82" s="60"/>
      <c r="M82" s="60"/>
      <c r="N82" s="60"/>
      <c r="O82" s="60"/>
      <c r="P82" s="60"/>
      <c r="Q82" s="60"/>
      <c r="R82" s="61"/>
      <c r="S82" s="60"/>
      <c r="T82" s="60"/>
      <c r="U82" s="55"/>
      <c r="V82" s="60"/>
      <c r="W82" s="60"/>
      <c r="X82" s="60"/>
      <c r="Y82" s="60"/>
      <c r="Z82" s="55"/>
      <c r="AA82" s="60"/>
      <c r="AB82" s="60"/>
      <c r="AC82" s="60"/>
      <c r="AD82" s="60"/>
      <c r="AE82" s="60"/>
      <c r="AF82" s="60"/>
      <c r="AG82" s="55"/>
      <c r="AH82" s="60"/>
      <c r="AI82" s="55"/>
      <c r="AJ82" s="62"/>
      <c r="AK82" s="60"/>
      <c r="AL82" s="60"/>
      <c r="AM82" s="60"/>
    </row>
    <row r="83" spans="1:39" ht="18.75" customHeight="1">
      <c r="A83" s="60">
        <v>78</v>
      </c>
      <c r="B83" s="62"/>
      <c r="C83" s="60"/>
      <c r="D83" s="61"/>
      <c r="E83" s="60"/>
      <c r="F83" s="60"/>
      <c r="G83" s="60"/>
      <c r="H83" s="60"/>
      <c r="I83" s="60"/>
      <c r="J83" s="60"/>
      <c r="K83" s="61"/>
      <c r="L83" s="60"/>
      <c r="M83" s="60"/>
      <c r="N83" s="60"/>
      <c r="O83" s="60"/>
      <c r="P83" s="60"/>
      <c r="Q83" s="60"/>
      <c r="R83" s="61"/>
      <c r="S83" s="60"/>
      <c r="T83" s="60"/>
      <c r="U83" s="55"/>
      <c r="V83" s="60"/>
      <c r="W83" s="60"/>
      <c r="X83" s="60"/>
      <c r="Y83" s="60"/>
      <c r="Z83" s="55"/>
      <c r="AA83" s="60"/>
      <c r="AB83" s="60"/>
      <c r="AC83" s="60"/>
      <c r="AD83" s="60"/>
      <c r="AE83" s="60"/>
      <c r="AF83" s="60"/>
      <c r="AG83" s="55"/>
      <c r="AH83" s="60"/>
      <c r="AI83" s="55"/>
      <c r="AJ83" s="62"/>
      <c r="AK83" s="60"/>
      <c r="AL83" s="60"/>
      <c r="AM83" s="60"/>
    </row>
    <row r="84" spans="1:39" ht="18.75" customHeight="1">
      <c r="A84" s="60">
        <v>79</v>
      </c>
      <c r="B84" s="62"/>
      <c r="C84" s="60"/>
      <c r="D84" s="61"/>
      <c r="E84" s="60"/>
      <c r="F84" s="60"/>
      <c r="G84" s="60"/>
      <c r="H84" s="60"/>
      <c r="I84" s="60"/>
      <c r="J84" s="60"/>
      <c r="K84" s="61"/>
      <c r="L84" s="60"/>
      <c r="M84" s="60"/>
      <c r="N84" s="60"/>
      <c r="O84" s="60"/>
      <c r="P84" s="60"/>
      <c r="Q84" s="60"/>
      <c r="R84" s="61"/>
      <c r="S84" s="60"/>
      <c r="T84" s="60"/>
      <c r="U84" s="55"/>
      <c r="V84" s="60"/>
      <c r="W84" s="60"/>
      <c r="X84" s="60"/>
      <c r="Y84" s="60"/>
      <c r="Z84" s="55"/>
      <c r="AA84" s="60"/>
      <c r="AB84" s="60"/>
      <c r="AC84" s="60"/>
      <c r="AD84" s="60"/>
      <c r="AE84" s="60"/>
      <c r="AF84" s="60"/>
      <c r="AG84" s="55"/>
      <c r="AH84" s="60"/>
      <c r="AI84" s="55"/>
      <c r="AJ84" s="62"/>
      <c r="AK84" s="60"/>
      <c r="AL84" s="60"/>
      <c r="AM84" s="60"/>
    </row>
    <row r="85" spans="1:39" ht="18.75" customHeight="1">
      <c r="A85" s="60">
        <v>80</v>
      </c>
      <c r="B85" s="62"/>
      <c r="C85" s="60"/>
      <c r="D85" s="61"/>
      <c r="E85" s="60"/>
      <c r="F85" s="60"/>
      <c r="G85" s="60"/>
      <c r="H85" s="60"/>
      <c r="I85" s="60"/>
      <c r="J85" s="60"/>
      <c r="K85" s="61"/>
      <c r="L85" s="60"/>
      <c r="M85" s="60"/>
      <c r="N85" s="60"/>
      <c r="O85" s="60"/>
      <c r="P85" s="60"/>
      <c r="Q85" s="60"/>
      <c r="R85" s="61"/>
      <c r="S85" s="60"/>
      <c r="T85" s="60"/>
      <c r="U85" s="55"/>
      <c r="V85" s="60"/>
      <c r="W85" s="60"/>
      <c r="X85" s="60"/>
      <c r="Y85" s="60"/>
      <c r="Z85" s="55"/>
      <c r="AA85" s="60"/>
      <c r="AB85" s="60"/>
      <c r="AC85" s="60"/>
      <c r="AD85" s="60"/>
      <c r="AE85" s="60"/>
      <c r="AF85" s="60"/>
      <c r="AG85" s="55"/>
      <c r="AH85" s="60"/>
      <c r="AI85" s="55"/>
      <c r="AJ85" s="62"/>
      <c r="AK85" s="60"/>
      <c r="AL85" s="60"/>
      <c r="AM85" s="60"/>
    </row>
    <row r="86" spans="1:39" ht="18.75" customHeight="1">
      <c r="A86" s="60">
        <v>81</v>
      </c>
      <c r="B86" s="62"/>
      <c r="C86" s="60"/>
      <c r="D86" s="61"/>
      <c r="E86" s="60"/>
      <c r="F86" s="60"/>
      <c r="G86" s="60"/>
      <c r="H86" s="60"/>
      <c r="I86" s="60"/>
      <c r="J86" s="60"/>
      <c r="K86" s="61"/>
      <c r="L86" s="60"/>
      <c r="M86" s="60"/>
      <c r="N86" s="60"/>
      <c r="O86" s="60"/>
      <c r="P86" s="60"/>
      <c r="Q86" s="60"/>
      <c r="R86" s="61"/>
      <c r="S86" s="60"/>
      <c r="T86" s="60"/>
      <c r="U86" s="55"/>
      <c r="V86" s="60"/>
      <c r="W86" s="60"/>
      <c r="X86" s="60"/>
      <c r="Y86" s="60"/>
      <c r="Z86" s="55"/>
      <c r="AA86" s="60"/>
      <c r="AB86" s="60"/>
      <c r="AC86" s="60"/>
      <c r="AD86" s="60"/>
      <c r="AE86" s="60"/>
      <c r="AF86" s="60"/>
      <c r="AG86" s="55"/>
      <c r="AH86" s="60"/>
      <c r="AI86" s="55"/>
      <c r="AJ86" s="62"/>
      <c r="AK86" s="60"/>
      <c r="AL86" s="60"/>
      <c r="AM86" s="60"/>
    </row>
    <row r="87" spans="1:39" ht="18.75" customHeight="1">
      <c r="A87" s="60">
        <v>82</v>
      </c>
      <c r="B87" s="62"/>
      <c r="C87" s="60"/>
      <c r="D87" s="61"/>
      <c r="E87" s="60"/>
      <c r="F87" s="60"/>
      <c r="G87" s="60"/>
      <c r="H87" s="60"/>
      <c r="I87" s="60"/>
      <c r="J87" s="60"/>
      <c r="K87" s="61"/>
      <c r="L87" s="60"/>
      <c r="M87" s="60"/>
      <c r="N87" s="60"/>
      <c r="O87" s="60"/>
      <c r="P87" s="60"/>
      <c r="Q87" s="60"/>
      <c r="R87" s="61"/>
      <c r="S87" s="60"/>
      <c r="T87" s="60"/>
      <c r="U87" s="55"/>
      <c r="V87" s="60"/>
      <c r="W87" s="60"/>
      <c r="X87" s="60"/>
      <c r="Y87" s="60"/>
      <c r="Z87" s="55"/>
      <c r="AA87" s="60"/>
      <c r="AB87" s="60"/>
      <c r="AC87" s="60"/>
      <c r="AD87" s="60"/>
      <c r="AE87" s="60"/>
      <c r="AF87" s="60"/>
      <c r="AG87" s="55"/>
      <c r="AH87" s="60"/>
      <c r="AI87" s="55"/>
      <c r="AJ87" s="62"/>
      <c r="AK87" s="60"/>
      <c r="AL87" s="60"/>
      <c r="AM87" s="60"/>
    </row>
    <row r="88" spans="1:39" ht="18.75" customHeight="1">
      <c r="A88" s="60">
        <v>83</v>
      </c>
      <c r="B88" s="62"/>
      <c r="C88" s="60"/>
      <c r="D88" s="61"/>
      <c r="E88" s="60"/>
      <c r="F88" s="60"/>
      <c r="G88" s="60"/>
      <c r="H88" s="60"/>
      <c r="I88" s="60"/>
      <c r="J88" s="60"/>
      <c r="K88" s="61"/>
      <c r="L88" s="60"/>
      <c r="M88" s="60"/>
      <c r="N88" s="60"/>
      <c r="O88" s="60"/>
      <c r="P88" s="60"/>
      <c r="Q88" s="60"/>
      <c r="R88" s="61"/>
      <c r="S88" s="60"/>
      <c r="T88" s="60"/>
      <c r="U88" s="55"/>
      <c r="V88" s="60"/>
      <c r="W88" s="60"/>
      <c r="X88" s="60"/>
      <c r="Y88" s="60"/>
      <c r="Z88" s="55"/>
      <c r="AA88" s="60"/>
      <c r="AB88" s="60"/>
      <c r="AC88" s="60"/>
      <c r="AD88" s="60"/>
      <c r="AE88" s="60"/>
      <c r="AF88" s="60"/>
      <c r="AG88" s="55"/>
      <c r="AH88" s="60"/>
      <c r="AI88" s="55"/>
      <c r="AJ88" s="62"/>
      <c r="AK88" s="60"/>
      <c r="AL88" s="60"/>
      <c r="AM88" s="60"/>
    </row>
    <row r="89" spans="1:39" ht="18.75" customHeight="1">
      <c r="A89" s="60">
        <v>84</v>
      </c>
      <c r="B89" s="62"/>
      <c r="C89" s="60"/>
      <c r="D89" s="61"/>
      <c r="E89" s="60"/>
      <c r="F89" s="60"/>
      <c r="G89" s="60"/>
      <c r="H89" s="60"/>
      <c r="I89" s="60"/>
      <c r="J89" s="60"/>
      <c r="K89" s="61"/>
      <c r="L89" s="60"/>
      <c r="M89" s="60"/>
      <c r="N89" s="60"/>
      <c r="O89" s="60"/>
      <c r="P89" s="60"/>
      <c r="Q89" s="60"/>
      <c r="R89" s="61"/>
      <c r="S89" s="60"/>
      <c r="T89" s="60"/>
      <c r="U89" s="55"/>
      <c r="V89" s="60"/>
      <c r="W89" s="60"/>
      <c r="X89" s="60"/>
      <c r="Y89" s="60"/>
      <c r="Z89" s="55"/>
      <c r="AA89" s="60"/>
      <c r="AB89" s="60"/>
      <c r="AC89" s="60"/>
      <c r="AD89" s="60"/>
      <c r="AE89" s="60"/>
      <c r="AF89" s="60"/>
      <c r="AG89" s="55"/>
      <c r="AH89" s="60"/>
      <c r="AI89" s="55"/>
      <c r="AJ89" s="62"/>
      <c r="AK89" s="60"/>
      <c r="AL89" s="60"/>
      <c r="AM89" s="60"/>
    </row>
    <row r="90" spans="1:39" ht="18.75" customHeight="1">
      <c r="A90" s="60">
        <v>85</v>
      </c>
      <c r="B90" s="62"/>
      <c r="C90" s="60"/>
      <c r="D90" s="61"/>
      <c r="E90" s="60"/>
      <c r="F90" s="60"/>
      <c r="G90" s="60"/>
      <c r="H90" s="60"/>
      <c r="I90" s="60"/>
      <c r="J90" s="60"/>
      <c r="K90" s="61"/>
      <c r="L90" s="60"/>
      <c r="M90" s="60"/>
      <c r="N90" s="60"/>
      <c r="O90" s="60"/>
      <c r="P90" s="60"/>
      <c r="Q90" s="60"/>
      <c r="R90" s="61"/>
      <c r="S90" s="60"/>
      <c r="T90" s="60"/>
      <c r="U90" s="55"/>
      <c r="V90" s="60"/>
      <c r="W90" s="60"/>
      <c r="X90" s="60"/>
      <c r="Y90" s="60"/>
      <c r="Z90" s="55"/>
      <c r="AA90" s="60"/>
      <c r="AB90" s="60"/>
      <c r="AC90" s="60"/>
      <c r="AD90" s="60"/>
      <c r="AE90" s="60"/>
      <c r="AF90" s="60"/>
      <c r="AG90" s="55"/>
      <c r="AH90" s="60"/>
      <c r="AI90" s="55"/>
      <c r="AJ90" s="62"/>
      <c r="AK90" s="60"/>
      <c r="AL90" s="60"/>
      <c r="AM90" s="60"/>
    </row>
    <row r="91" spans="1:39" ht="18.75" customHeight="1">
      <c r="A91" s="60">
        <v>86</v>
      </c>
      <c r="B91" s="62"/>
      <c r="C91" s="60"/>
      <c r="D91" s="61"/>
      <c r="E91" s="60"/>
      <c r="F91" s="60"/>
      <c r="G91" s="60"/>
      <c r="H91" s="60"/>
      <c r="I91" s="60"/>
      <c r="J91" s="60"/>
      <c r="K91" s="61"/>
      <c r="L91" s="60"/>
      <c r="M91" s="60"/>
      <c r="N91" s="60"/>
      <c r="O91" s="60"/>
      <c r="P91" s="60"/>
      <c r="Q91" s="60"/>
      <c r="R91" s="61"/>
      <c r="S91" s="60"/>
      <c r="T91" s="60"/>
      <c r="U91" s="55"/>
      <c r="V91" s="60"/>
      <c r="W91" s="60"/>
      <c r="X91" s="60"/>
      <c r="Y91" s="60"/>
      <c r="Z91" s="55"/>
      <c r="AA91" s="60"/>
      <c r="AB91" s="60"/>
      <c r="AC91" s="60"/>
      <c r="AD91" s="60"/>
      <c r="AE91" s="60"/>
      <c r="AF91" s="60"/>
      <c r="AG91" s="55"/>
      <c r="AH91" s="60"/>
      <c r="AI91" s="55"/>
      <c r="AJ91" s="62"/>
      <c r="AK91" s="60"/>
      <c r="AL91" s="60"/>
      <c r="AM91" s="60"/>
    </row>
    <row r="92" spans="1:39" ht="18.75" customHeight="1">
      <c r="A92" s="60">
        <v>87</v>
      </c>
      <c r="B92" s="62"/>
      <c r="C92" s="60"/>
      <c r="D92" s="61"/>
      <c r="E92" s="60"/>
      <c r="F92" s="60"/>
      <c r="G92" s="60"/>
      <c r="H92" s="60"/>
      <c r="I92" s="60"/>
      <c r="J92" s="60"/>
      <c r="K92" s="61"/>
      <c r="L92" s="60"/>
      <c r="M92" s="60"/>
      <c r="N92" s="60"/>
      <c r="O92" s="60"/>
      <c r="P92" s="60"/>
      <c r="Q92" s="60"/>
      <c r="R92" s="61"/>
      <c r="S92" s="60"/>
      <c r="T92" s="60"/>
      <c r="U92" s="55"/>
      <c r="V92" s="60"/>
      <c r="W92" s="60"/>
      <c r="X92" s="60"/>
      <c r="Y92" s="60"/>
      <c r="Z92" s="55"/>
      <c r="AA92" s="60"/>
      <c r="AB92" s="60"/>
      <c r="AC92" s="60"/>
      <c r="AD92" s="60"/>
      <c r="AE92" s="60"/>
      <c r="AF92" s="60"/>
      <c r="AG92" s="55"/>
      <c r="AH92" s="60"/>
      <c r="AI92" s="55"/>
      <c r="AJ92" s="62"/>
      <c r="AK92" s="60"/>
      <c r="AL92" s="60"/>
      <c r="AM92" s="60"/>
    </row>
    <row r="93" spans="1:39" ht="18.75" customHeight="1">
      <c r="A93" s="60">
        <v>88</v>
      </c>
      <c r="B93" s="62"/>
      <c r="C93" s="60"/>
      <c r="D93" s="61"/>
      <c r="E93" s="60"/>
      <c r="F93" s="60"/>
      <c r="G93" s="60"/>
      <c r="H93" s="60"/>
      <c r="I93" s="60"/>
      <c r="J93" s="60"/>
      <c r="K93" s="61"/>
      <c r="L93" s="60"/>
      <c r="M93" s="60"/>
      <c r="N93" s="60"/>
      <c r="O93" s="60"/>
      <c r="P93" s="60"/>
      <c r="Q93" s="60"/>
      <c r="R93" s="61"/>
      <c r="S93" s="60"/>
      <c r="T93" s="60"/>
      <c r="U93" s="55"/>
      <c r="V93" s="60"/>
      <c r="W93" s="60"/>
      <c r="X93" s="60"/>
      <c r="Y93" s="60"/>
      <c r="Z93" s="55"/>
      <c r="AA93" s="60"/>
      <c r="AB93" s="60"/>
      <c r="AC93" s="60"/>
      <c r="AD93" s="60"/>
      <c r="AE93" s="60"/>
      <c r="AF93" s="60"/>
      <c r="AG93" s="55"/>
      <c r="AH93" s="60"/>
      <c r="AI93" s="55"/>
      <c r="AJ93" s="62"/>
      <c r="AK93" s="60"/>
      <c r="AL93" s="60"/>
      <c r="AM93" s="60"/>
    </row>
    <row r="94" spans="1:39" ht="18.75" customHeight="1">
      <c r="A94" s="60">
        <v>89</v>
      </c>
      <c r="B94" s="62"/>
      <c r="C94" s="60"/>
      <c r="D94" s="61"/>
      <c r="E94" s="60"/>
      <c r="F94" s="60"/>
      <c r="G94" s="60"/>
      <c r="H94" s="60"/>
      <c r="I94" s="60"/>
      <c r="J94" s="60"/>
      <c r="K94" s="61"/>
      <c r="L94" s="60"/>
      <c r="M94" s="60"/>
      <c r="N94" s="60"/>
      <c r="O94" s="60"/>
      <c r="P94" s="60"/>
      <c r="Q94" s="60"/>
      <c r="R94" s="61"/>
      <c r="S94" s="60"/>
      <c r="T94" s="60"/>
      <c r="U94" s="55"/>
      <c r="V94" s="60"/>
      <c r="W94" s="60"/>
      <c r="X94" s="60"/>
      <c r="Y94" s="60"/>
      <c r="Z94" s="55"/>
      <c r="AA94" s="60"/>
      <c r="AB94" s="60"/>
      <c r="AC94" s="60"/>
      <c r="AD94" s="60"/>
      <c r="AE94" s="60"/>
      <c r="AF94" s="60"/>
      <c r="AG94" s="55"/>
      <c r="AH94" s="60"/>
      <c r="AI94" s="55"/>
      <c r="AJ94" s="62"/>
      <c r="AK94" s="60"/>
      <c r="AL94" s="60"/>
      <c r="AM94" s="60"/>
    </row>
    <row r="95" spans="1:39" ht="18.75" customHeight="1">
      <c r="A95" s="60">
        <v>90</v>
      </c>
      <c r="B95" s="62"/>
      <c r="C95" s="60"/>
      <c r="D95" s="61"/>
      <c r="E95" s="60"/>
      <c r="F95" s="60"/>
      <c r="G95" s="60"/>
      <c r="H95" s="60"/>
      <c r="I95" s="60"/>
      <c r="J95" s="60"/>
      <c r="K95" s="61"/>
      <c r="L95" s="60"/>
      <c r="M95" s="60"/>
      <c r="N95" s="60"/>
      <c r="O95" s="60"/>
      <c r="P95" s="60"/>
      <c r="Q95" s="60"/>
      <c r="R95" s="61"/>
      <c r="S95" s="60"/>
      <c r="T95" s="60"/>
      <c r="U95" s="55"/>
      <c r="V95" s="60"/>
      <c r="W95" s="60"/>
      <c r="X95" s="60"/>
      <c r="Y95" s="60"/>
      <c r="Z95" s="55"/>
      <c r="AA95" s="60"/>
      <c r="AB95" s="60"/>
      <c r="AC95" s="60"/>
      <c r="AD95" s="60"/>
      <c r="AE95" s="60"/>
      <c r="AF95" s="60"/>
      <c r="AG95" s="55"/>
      <c r="AH95" s="60"/>
      <c r="AI95" s="55"/>
      <c r="AJ95" s="62"/>
      <c r="AK95" s="60"/>
      <c r="AL95" s="60"/>
      <c r="AM95" s="60"/>
    </row>
    <row r="96" spans="1:39" ht="18.75" customHeight="1">
      <c r="A96" s="60">
        <v>91</v>
      </c>
      <c r="B96" s="62"/>
      <c r="C96" s="60"/>
      <c r="D96" s="61"/>
      <c r="E96" s="60"/>
      <c r="F96" s="60"/>
      <c r="G96" s="60"/>
      <c r="H96" s="60"/>
      <c r="I96" s="60"/>
      <c r="J96" s="60"/>
      <c r="K96" s="61"/>
      <c r="L96" s="60"/>
      <c r="M96" s="60"/>
      <c r="N96" s="60"/>
      <c r="O96" s="60"/>
      <c r="P96" s="60"/>
      <c r="Q96" s="60"/>
      <c r="R96" s="61"/>
      <c r="S96" s="60"/>
      <c r="T96" s="60"/>
      <c r="U96" s="55"/>
      <c r="V96" s="60"/>
      <c r="W96" s="60"/>
      <c r="X96" s="60"/>
      <c r="Y96" s="60"/>
      <c r="Z96" s="55"/>
      <c r="AA96" s="60"/>
      <c r="AB96" s="60"/>
      <c r="AC96" s="60"/>
      <c r="AD96" s="60"/>
      <c r="AE96" s="60"/>
      <c r="AF96" s="60"/>
      <c r="AG96" s="55"/>
      <c r="AH96" s="60"/>
      <c r="AI96" s="55"/>
      <c r="AJ96" s="62"/>
      <c r="AK96" s="60"/>
      <c r="AL96" s="60"/>
      <c r="AM96" s="60"/>
    </row>
    <row r="97" spans="1:39" ht="18.75" customHeight="1">
      <c r="A97" s="60">
        <v>92</v>
      </c>
      <c r="B97" s="62"/>
      <c r="C97" s="60"/>
      <c r="D97" s="61"/>
      <c r="E97" s="60"/>
      <c r="F97" s="60"/>
      <c r="G97" s="60"/>
      <c r="H97" s="60"/>
      <c r="I97" s="60"/>
      <c r="J97" s="60"/>
      <c r="K97" s="61"/>
      <c r="L97" s="60"/>
      <c r="M97" s="60"/>
      <c r="N97" s="60"/>
      <c r="O97" s="60"/>
      <c r="P97" s="60"/>
      <c r="Q97" s="60"/>
      <c r="R97" s="61"/>
      <c r="S97" s="60"/>
      <c r="T97" s="60"/>
      <c r="U97" s="55"/>
      <c r="V97" s="60"/>
      <c r="W97" s="60"/>
      <c r="X97" s="60"/>
      <c r="Y97" s="60"/>
      <c r="Z97" s="55"/>
      <c r="AA97" s="60"/>
      <c r="AB97" s="60"/>
      <c r="AC97" s="60"/>
      <c r="AD97" s="60"/>
      <c r="AE97" s="60"/>
      <c r="AF97" s="60"/>
      <c r="AG97" s="55"/>
      <c r="AH97" s="60"/>
      <c r="AI97" s="55"/>
      <c r="AJ97" s="62"/>
      <c r="AK97" s="60"/>
      <c r="AL97" s="60"/>
      <c r="AM97" s="60"/>
    </row>
    <row r="98" spans="1:39" ht="18.75" customHeight="1">
      <c r="A98" s="60">
        <v>93</v>
      </c>
      <c r="B98" s="62"/>
      <c r="C98" s="60"/>
      <c r="D98" s="61"/>
      <c r="E98" s="60"/>
      <c r="F98" s="60"/>
      <c r="G98" s="60"/>
      <c r="H98" s="60"/>
      <c r="I98" s="60"/>
      <c r="J98" s="60"/>
      <c r="K98" s="61"/>
      <c r="L98" s="60"/>
      <c r="M98" s="60"/>
      <c r="N98" s="60"/>
      <c r="O98" s="60"/>
      <c r="P98" s="60"/>
      <c r="Q98" s="60"/>
      <c r="R98" s="61"/>
      <c r="S98" s="60"/>
      <c r="T98" s="60"/>
      <c r="U98" s="55"/>
      <c r="V98" s="60"/>
      <c r="W98" s="60"/>
      <c r="X98" s="60"/>
      <c r="Y98" s="60"/>
      <c r="Z98" s="55"/>
      <c r="AA98" s="60"/>
      <c r="AB98" s="60"/>
      <c r="AC98" s="60"/>
      <c r="AD98" s="60"/>
      <c r="AE98" s="60"/>
      <c r="AF98" s="60"/>
      <c r="AG98" s="55"/>
      <c r="AH98" s="60"/>
      <c r="AI98" s="55"/>
      <c r="AJ98" s="62"/>
      <c r="AK98" s="60"/>
      <c r="AL98" s="60"/>
      <c r="AM98" s="60"/>
    </row>
    <row r="99" spans="1:39" ht="18.75" customHeight="1">
      <c r="A99" s="60">
        <v>94</v>
      </c>
      <c r="B99" s="62"/>
      <c r="C99" s="60"/>
      <c r="D99" s="61"/>
      <c r="E99" s="60"/>
      <c r="F99" s="60"/>
      <c r="G99" s="60"/>
      <c r="H99" s="60"/>
      <c r="I99" s="60"/>
      <c r="J99" s="60"/>
      <c r="K99" s="61"/>
      <c r="L99" s="60"/>
      <c r="M99" s="60"/>
      <c r="N99" s="60"/>
      <c r="O99" s="60"/>
      <c r="P99" s="60"/>
      <c r="Q99" s="60"/>
      <c r="R99" s="61"/>
      <c r="S99" s="60"/>
      <c r="T99" s="60"/>
      <c r="U99" s="55"/>
      <c r="V99" s="60"/>
      <c r="W99" s="60"/>
      <c r="X99" s="60"/>
      <c r="Y99" s="60"/>
      <c r="Z99" s="55"/>
      <c r="AA99" s="60"/>
      <c r="AB99" s="60"/>
      <c r="AC99" s="60"/>
      <c r="AD99" s="60"/>
      <c r="AE99" s="60"/>
      <c r="AF99" s="60"/>
      <c r="AG99" s="55"/>
      <c r="AH99" s="60"/>
      <c r="AI99" s="55"/>
      <c r="AJ99" s="62"/>
      <c r="AK99" s="60"/>
      <c r="AL99" s="60"/>
      <c r="AM99" s="60"/>
    </row>
    <row r="100" spans="1:39" ht="18.75" customHeight="1">
      <c r="A100" s="60">
        <v>95</v>
      </c>
      <c r="B100" s="62"/>
      <c r="C100" s="60"/>
      <c r="D100" s="61"/>
      <c r="E100" s="60"/>
      <c r="F100" s="60"/>
      <c r="G100" s="60"/>
      <c r="H100" s="60"/>
      <c r="I100" s="60"/>
      <c r="J100" s="60"/>
      <c r="K100" s="61"/>
      <c r="L100" s="60"/>
      <c r="M100" s="60"/>
      <c r="N100" s="60"/>
      <c r="O100" s="60"/>
      <c r="P100" s="60"/>
      <c r="Q100" s="60"/>
      <c r="R100" s="61"/>
      <c r="S100" s="60"/>
      <c r="T100" s="60"/>
      <c r="U100" s="55"/>
      <c r="V100" s="60"/>
      <c r="W100" s="60"/>
      <c r="X100" s="60"/>
      <c r="Y100" s="60"/>
      <c r="Z100" s="55"/>
      <c r="AA100" s="60"/>
      <c r="AB100" s="60"/>
      <c r="AC100" s="60"/>
      <c r="AD100" s="60"/>
      <c r="AE100" s="60"/>
      <c r="AF100" s="60"/>
      <c r="AG100" s="55"/>
      <c r="AH100" s="60"/>
      <c r="AI100" s="55"/>
      <c r="AJ100" s="62"/>
      <c r="AK100" s="60"/>
      <c r="AL100" s="60"/>
      <c r="AM100" s="60"/>
    </row>
    <row r="101" spans="1:39" ht="18.75" customHeight="1">
      <c r="A101" s="60">
        <v>96</v>
      </c>
      <c r="B101" s="62"/>
      <c r="C101" s="60"/>
      <c r="D101" s="61"/>
      <c r="E101" s="60"/>
      <c r="F101" s="60"/>
      <c r="G101" s="60"/>
      <c r="H101" s="60"/>
      <c r="I101" s="60"/>
      <c r="J101" s="60"/>
      <c r="K101" s="61"/>
      <c r="L101" s="60"/>
      <c r="M101" s="60"/>
      <c r="N101" s="60"/>
      <c r="O101" s="60"/>
      <c r="P101" s="60"/>
      <c r="Q101" s="60"/>
      <c r="R101" s="61"/>
      <c r="S101" s="60"/>
      <c r="T101" s="60"/>
      <c r="U101" s="55"/>
      <c r="V101" s="60"/>
      <c r="W101" s="60"/>
      <c r="X101" s="60"/>
      <c r="Y101" s="60"/>
      <c r="Z101" s="55"/>
      <c r="AA101" s="60"/>
      <c r="AB101" s="60"/>
      <c r="AC101" s="60"/>
      <c r="AD101" s="60"/>
      <c r="AE101" s="60"/>
      <c r="AF101" s="60"/>
      <c r="AG101" s="55"/>
      <c r="AH101" s="60"/>
      <c r="AI101" s="55"/>
      <c r="AJ101" s="62"/>
      <c r="AK101" s="60"/>
      <c r="AL101" s="60"/>
      <c r="AM101" s="60"/>
    </row>
    <row r="102" spans="1:39" ht="18.75" customHeight="1">
      <c r="A102" s="60">
        <v>97</v>
      </c>
      <c r="B102" s="62"/>
      <c r="C102" s="60"/>
      <c r="D102" s="61"/>
      <c r="E102" s="60"/>
      <c r="F102" s="60"/>
      <c r="G102" s="60"/>
      <c r="H102" s="60"/>
      <c r="I102" s="60"/>
      <c r="J102" s="60"/>
      <c r="K102" s="61"/>
      <c r="L102" s="60"/>
      <c r="M102" s="60"/>
      <c r="N102" s="60"/>
      <c r="O102" s="60"/>
      <c r="P102" s="60"/>
      <c r="Q102" s="60"/>
      <c r="R102" s="61"/>
      <c r="S102" s="60"/>
      <c r="T102" s="60"/>
      <c r="U102" s="55"/>
      <c r="V102" s="60"/>
      <c r="W102" s="60"/>
      <c r="X102" s="60"/>
      <c r="Y102" s="60"/>
      <c r="Z102" s="55"/>
      <c r="AA102" s="60"/>
      <c r="AB102" s="60"/>
      <c r="AC102" s="60"/>
      <c r="AD102" s="60"/>
      <c r="AE102" s="60"/>
      <c r="AF102" s="60"/>
      <c r="AG102" s="55"/>
      <c r="AH102" s="60"/>
      <c r="AI102" s="55"/>
      <c r="AJ102" s="62"/>
      <c r="AK102" s="60"/>
      <c r="AL102" s="60"/>
      <c r="AM102" s="60"/>
    </row>
    <row r="103" spans="1:39" ht="18.75" customHeight="1">
      <c r="A103" s="60">
        <v>98</v>
      </c>
      <c r="B103" s="62"/>
      <c r="C103" s="60"/>
      <c r="D103" s="61"/>
      <c r="E103" s="60"/>
      <c r="F103" s="60"/>
      <c r="G103" s="60"/>
      <c r="H103" s="60"/>
      <c r="I103" s="60"/>
      <c r="J103" s="60"/>
      <c r="K103" s="61"/>
      <c r="L103" s="60"/>
      <c r="M103" s="60"/>
      <c r="N103" s="60"/>
      <c r="O103" s="60"/>
      <c r="P103" s="60"/>
      <c r="Q103" s="60"/>
      <c r="R103" s="61"/>
      <c r="S103" s="60"/>
      <c r="T103" s="60"/>
      <c r="U103" s="55"/>
      <c r="V103" s="60"/>
      <c r="W103" s="60"/>
      <c r="X103" s="60"/>
      <c r="Y103" s="60"/>
      <c r="Z103" s="55"/>
      <c r="AA103" s="60"/>
      <c r="AB103" s="60"/>
      <c r="AC103" s="60"/>
      <c r="AD103" s="60"/>
      <c r="AE103" s="60"/>
      <c r="AF103" s="60"/>
      <c r="AG103" s="55"/>
      <c r="AH103" s="60"/>
      <c r="AI103" s="55"/>
      <c r="AJ103" s="62"/>
      <c r="AK103" s="60"/>
      <c r="AL103" s="60"/>
      <c r="AM103" s="60"/>
    </row>
    <row r="104" spans="1:39" ht="18.75" customHeight="1">
      <c r="A104" s="60">
        <v>99</v>
      </c>
      <c r="B104" s="62"/>
      <c r="C104" s="60"/>
      <c r="D104" s="61"/>
      <c r="E104" s="60"/>
      <c r="F104" s="60"/>
      <c r="G104" s="60"/>
      <c r="H104" s="60"/>
      <c r="I104" s="60"/>
      <c r="J104" s="60"/>
      <c r="K104" s="61"/>
      <c r="L104" s="60"/>
      <c r="M104" s="60"/>
      <c r="N104" s="60"/>
      <c r="O104" s="60"/>
      <c r="P104" s="60"/>
      <c r="Q104" s="60"/>
      <c r="R104" s="61"/>
      <c r="S104" s="60"/>
      <c r="T104" s="60"/>
      <c r="U104" s="55"/>
      <c r="V104" s="60"/>
      <c r="W104" s="60"/>
      <c r="X104" s="60"/>
      <c r="Y104" s="60"/>
      <c r="Z104" s="55"/>
      <c r="AA104" s="60"/>
      <c r="AB104" s="60"/>
      <c r="AC104" s="60"/>
      <c r="AD104" s="60"/>
      <c r="AE104" s="60"/>
      <c r="AF104" s="60"/>
      <c r="AG104" s="55"/>
      <c r="AH104" s="60"/>
      <c r="AI104" s="55"/>
      <c r="AJ104" s="62"/>
      <c r="AK104" s="60"/>
      <c r="AL104" s="60"/>
      <c r="AM104" s="60"/>
    </row>
    <row r="105" spans="1:39" ht="18.75" customHeight="1">
      <c r="A105" s="60">
        <v>100</v>
      </c>
      <c r="B105" s="62"/>
      <c r="C105" s="60"/>
      <c r="D105" s="61"/>
      <c r="E105" s="60"/>
      <c r="F105" s="60"/>
      <c r="G105" s="60"/>
      <c r="H105" s="60"/>
      <c r="I105" s="60"/>
      <c r="J105" s="60"/>
      <c r="K105" s="61"/>
      <c r="L105" s="60"/>
      <c r="M105" s="60"/>
      <c r="N105" s="60"/>
      <c r="O105" s="60"/>
      <c r="P105" s="60"/>
      <c r="Q105" s="60"/>
      <c r="R105" s="61"/>
      <c r="S105" s="60"/>
      <c r="T105" s="60"/>
      <c r="U105" s="55"/>
      <c r="V105" s="60"/>
      <c r="W105" s="60"/>
      <c r="X105" s="60"/>
      <c r="Y105" s="60"/>
      <c r="Z105" s="55"/>
      <c r="AA105" s="60"/>
      <c r="AB105" s="60"/>
      <c r="AC105" s="60"/>
      <c r="AD105" s="60"/>
      <c r="AE105" s="60"/>
      <c r="AF105" s="60"/>
      <c r="AG105" s="55"/>
      <c r="AH105" s="60"/>
      <c r="AI105" s="55"/>
      <c r="AJ105" s="62"/>
      <c r="AK105" s="60"/>
      <c r="AL105" s="60"/>
      <c r="AM105" s="60"/>
    </row>
  </sheetData>
  <mergeCells count="23">
    <mergeCell ref="AJ3:AK3"/>
    <mergeCell ref="AL3:AL4"/>
    <mergeCell ref="AM3:AM4"/>
    <mergeCell ref="J4:K4"/>
    <mergeCell ref="L4:M4"/>
    <mergeCell ref="AD3:AD4"/>
    <mergeCell ref="AE3:AE4"/>
    <mergeCell ref="AF3:AF4"/>
    <mergeCell ref="AG3:AG4"/>
    <mergeCell ref="AH3:AH4"/>
    <mergeCell ref="AI3:AI4"/>
    <mergeCell ref="J3:M3"/>
    <mergeCell ref="N3:N4"/>
    <mergeCell ref="O3:O4"/>
    <mergeCell ref="P3:S3"/>
    <mergeCell ref="T3:X3"/>
    <mergeCell ref="Y3:AC3"/>
    <mergeCell ref="A3:A4"/>
    <mergeCell ref="B3:B4"/>
    <mergeCell ref="C3:C4"/>
    <mergeCell ref="D3:D4"/>
    <mergeCell ref="E3:F3"/>
    <mergeCell ref="G3:I3"/>
  </mergeCells>
  <phoneticPr fontId="5"/>
  <dataValidations count="15">
    <dataValidation type="list" allowBlank="1" showInputMessage="1" showErrorMessage="1" sqref="AG5:AG105">
      <formula1>$AX$4:$AX$45</formula1>
    </dataValidation>
    <dataValidation type="list" allowBlank="1" showInputMessage="1" showErrorMessage="1" sqref="X5:X105 AC5:AC105">
      <formula1>$AV$4:$AV$6</formula1>
    </dataValidation>
    <dataValidation type="list" allowBlank="1" showInputMessage="1" showErrorMessage="1" sqref="AD5">
      <formula1>$AY$5:$AY$6</formula1>
    </dataValidation>
    <dataValidation type="list" allowBlank="1" showInputMessage="1" showErrorMessage="1" sqref="AD6:AD105">
      <formula1>$AU$4:$AU$9</formula1>
    </dataValidation>
    <dataValidation type="list" allowBlank="1" showInputMessage="1" showErrorMessage="1" sqref="C5:C105">
      <formula1>$AP$4:$AP$13</formula1>
    </dataValidation>
    <dataValidation type="list" allowBlank="1" showInputMessage="1" showErrorMessage="1" sqref="AL5:AL105">
      <formula1>$BB$4:$BB$7</formula1>
    </dataValidation>
    <dataValidation type="textLength" imeMode="off" allowBlank="1" showInputMessage="1" showErrorMessage="1" errorTitle="桁数相違" error="供給地点特定番号は２２桁です！_x000a_番号をご確認ください。_x000a_ハイフンは除いて入力ください。" sqref="D5:D105">
      <formula1>22</formula1>
      <formula2>22</formula2>
    </dataValidation>
    <dataValidation imeMode="off" allowBlank="1" showInputMessage="1" showErrorMessage="1" sqref="G5:G105 K5:K105 V5:W105 R5:S105 AH5:AH105 AJ5:AK105 B5:B105 AA5:AB105 M5:M105 O5:O105"/>
    <dataValidation type="list" allowBlank="1" showInputMessage="1" showErrorMessage="1" sqref="T5:T105 Y5:Y105">
      <formula1>$AW$4:$AW$15</formula1>
    </dataValidation>
    <dataValidation type="list" allowBlank="1" showInputMessage="1" showErrorMessage="1" sqref="AE5:AE105">
      <formula1>$AT$4:$AT$8</formula1>
    </dataValidation>
    <dataValidation type="list" allowBlank="1" showInputMessage="1" showErrorMessage="1" sqref="L5:L105 J5:J105">
      <formula1>$AQ$4:$AQ$10</formula1>
    </dataValidation>
    <dataValidation type="list" allowBlank="1" showInputMessage="1" showErrorMessage="1" sqref="N5:N105">
      <formula1>$BC$4:$BC$6</formula1>
    </dataValidation>
    <dataValidation type="list" allowBlank="1" showInputMessage="1" showErrorMessage="1" sqref="AF5:AF105">
      <formula1>$AY$4:$AY$6</formula1>
    </dataValidation>
    <dataValidation type="list" imeMode="off" allowBlank="1" showInputMessage="1" showErrorMessage="1" sqref="AI5:AI105">
      <formula1>$AZ$4:$AZ$17</formula1>
    </dataValidation>
    <dataValidation type="list" allowBlank="1" showInputMessage="1" showErrorMessage="1" sqref="U5:U105 Z5:Z105">
      <formula1>$AU$4:$AU$7</formula1>
    </dataValidation>
  </dataValidations>
  <pageMargins left="0.51181102362204722" right="0.51181102362204722" top="0.74803149606299213" bottom="0.74803149606299213" header="0.31496062992125984" footer="0.31496062992125984"/>
  <pageSetup paperSize="8" scale="61" fitToWidth="2" fitToHeight="0" orientation="landscape" cellComments="asDisplayed" r:id="rId1"/>
  <headerFooter>
    <oddHeader>&amp;R接続供給契約申込書（低圧供給側）</oddHeader>
  </headerFooter>
  <colBreaks count="1" manualBreakCount="1">
    <brk id="19" max="44"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V42"/>
  <sheetViews>
    <sheetView zoomScale="70" zoomScaleNormal="70" workbookViewId="0">
      <selection activeCell="BH26" sqref="BH26"/>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61" width="2.125" style="1" customWidth="1"/>
    <col min="62" max="16384" width="9" style="1"/>
  </cols>
  <sheetData>
    <row r="1" spans="2:48" ht="18.600000000000001" customHeight="1">
      <c r="B1" s="293" t="s">
        <v>25</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row>
    <row r="2" spans="2:48" ht="9.75" customHeight="1">
      <c r="AS2" s="3"/>
      <c r="AT2" s="3"/>
      <c r="AU2" s="3"/>
      <c r="AV2" s="2"/>
    </row>
    <row r="3" spans="2:48" ht="15.75" customHeight="1">
      <c r="B3" s="295" t="s">
        <v>110</v>
      </c>
      <c r="C3" s="296"/>
      <c r="D3" s="296"/>
      <c r="E3" s="296"/>
      <c r="F3" s="296"/>
      <c r="G3" s="296"/>
      <c r="H3" s="296"/>
      <c r="I3" s="296"/>
      <c r="J3" s="296"/>
      <c r="K3" s="296"/>
      <c r="L3" s="296"/>
      <c r="M3" s="296"/>
      <c r="N3" s="297"/>
      <c r="O3" s="301" t="s">
        <v>94</v>
      </c>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3"/>
    </row>
    <row r="4" spans="2:48" ht="15.75" customHeight="1">
      <c r="B4" s="298"/>
      <c r="C4" s="299"/>
      <c r="D4" s="299"/>
      <c r="E4" s="299"/>
      <c r="F4" s="299"/>
      <c r="G4" s="299"/>
      <c r="H4" s="299"/>
      <c r="I4" s="299"/>
      <c r="J4" s="299"/>
      <c r="K4" s="299"/>
      <c r="L4" s="299"/>
      <c r="M4" s="299"/>
      <c r="N4" s="300"/>
      <c r="O4" s="304"/>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6"/>
    </row>
    <row r="5" spans="2:48" ht="23.25" customHeight="1">
      <c r="B5" s="307" t="s">
        <v>23</v>
      </c>
      <c r="C5" s="308"/>
      <c r="D5" s="308"/>
      <c r="E5" s="308"/>
      <c r="F5" s="308"/>
      <c r="G5" s="308"/>
      <c r="H5" s="308"/>
      <c r="I5" s="308"/>
      <c r="J5" s="308"/>
      <c r="K5" s="308"/>
      <c r="L5" s="308"/>
      <c r="M5" s="308"/>
      <c r="N5" s="309"/>
      <c r="O5" s="7">
        <v>0</v>
      </c>
      <c r="P5" s="8">
        <v>0</v>
      </c>
      <c r="Q5" s="8">
        <v>1</v>
      </c>
      <c r="R5" s="8">
        <v>2</v>
      </c>
      <c r="S5" s="8">
        <v>3</v>
      </c>
      <c r="T5" s="8">
        <v>1</v>
      </c>
      <c r="U5" s="8">
        <v>1</v>
      </c>
      <c r="V5" s="8">
        <v>1</v>
      </c>
      <c r="W5" s="8">
        <v>1</v>
      </c>
      <c r="X5" s="8">
        <v>2</v>
      </c>
      <c r="Y5" s="8">
        <v>2</v>
      </c>
      <c r="Z5" s="8">
        <v>2</v>
      </c>
      <c r="AA5" s="8">
        <v>2</v>
      </c>
      <c r="AB5" s="8">
        <v>8</v>
      </c>
      <c r="AC5" s="8">
        <v>0</v>
      </c>
      <c r="AD5" s="8">
        <v>1</v>
      </c>
      <c r="AE5" s="8"/>
      <c r="AF5" s="8"/>
      <c r="AG5" s="8"/>
      <c r="AH5" s="8"/>
      <c r="AI5" s="8"/>
      <c r="AJ5" s="8"/>
      <c r="AK5" s="8"/>
      <c r="AL5" s="8"/>
      <c r="AM5" s="8"/>
      <c r="AN5" s="8"/>
      <c r="AO5" s="8"/>
      <c r="AP5" s="8"/>
      <c r="AQ5" s="8"/>
      <c r="AR5" s="8"/>
      <c r="AS5" s="8"/>
      <c r="AT5" s="8"/>
      <c r="AU5" s="8"/>
      <c r="AV5" s="9"/>
    </row>
    <row r="6" spans="2:48" ht="18.600000000000001" customHeight="1">
      <c r="B6" s="281" t="s">
        <v>26</v>
      </c>
      <c r="C6" s="282"/>
      <c r="D6" s="282"/>
      <c r="E6" s="282"/>
      <c r="F6" s="282"/>
      <c r="G6" s="282"/>
      <c r="H6" s="282"/>
      <c r="I6" s="282"/>
      <c r="J6" s="282"/>
      <c r="K6" s="282"/>
      <c r="L6" s="282"/>
      <c r="M6" s="282"/>
      <c r="N6" s="283"/>
      <c r="O6" s="301" t="s">
        <v>95</v>
      </c>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3"/>
    </row>
    <row r="7" spans="2:48" ht="18.600000000000001" customHeight="1">
      <c r="B7" s="284"/>
      <c r="C7" s="285"/>
      <c r="D7" s="285"/>
      <c r="E7" s="285"/>
      <c r="F7" s="285"/>
      <c r="G7" s="285"/>
      <c r="H7" s="285"/>
      <c r="I7" s="285"/>
      <c r="J7" s="285"/>
      <c r="K7" s="285"/>
      <c r="L7" s="285"/>
      <c r="M7" s="285"/>
      <c r="N7" s="286"/>
      <c r="O7" s="304"/>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6"/>
    </row>
    <row r="8" spans="2:48" ht="17.25" customHeight="1">
      <c r="B8" s="281" t="s">
        <v>24</v>
      </c>
      <c r="C8" s="282"/>
      <c r="D8" s="282"/>
      <c r="E8" s="282"/>
      <c r="F8" s="282"/>
      <c r="G8" s="282"/>
      <c r="H8" s="282"/>
      <c r="I8" s="282"/>
      <c r="J8" s="282"/>
      <c r="K8" s="282"/>
      <c r="L8" s="282"/>
      <c r="M8" s="282"/>
      <c r="N8" s="283"/>
      <c r="O8" s="287" t="s">
        <v>96</v>
      </c>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9"/>
    </row>
    <row r="9" spans="2:48" ht="17.25" customHeight="1">
      <c r="B9" s="284"/>
      <c r="C9" s="285"/>
      <c r="D9" s="285"/>
      <c r="E9" s="285"/>
      <c r="F9" s="285"/>
      <c r="G9" s="285"/>
      <c r="H9" s="285"/>
      <c r="I9" s="285"/>
      <c r="J9" s="285"/>
      <c r="K9" s="285"/>
      <c r="L9" s="285"/>
      <c r="M9" s="285"/>
      <c r="N9" s="286"/>
      <c r="O9" s="290"/>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2"/>
    </row>
    <row r="10" spans="2:48" ht="15.75" customHeight="1">
      <c r="B10" s="310" t="s">
        <v>111</v>
      </c>
      <c r="C10" s="282"/>
      <c r="D10" s="282"/>
      <c r="E10" s="282"/>
      <c r="F10" s="282"/>
      <c r="G10" s="282"/>
      <c r="H10" s="282"/>
      <c r="I10" s="282"/>
      <c r="J10" s="282"/>
      <c r="K10" s="282"/>
      <c r="L10" s="282"/>
      <c r="M10" s="282"/>
      <c r="N10" s="283"/>
      <c r="O10" s="301" t="s">
        <v>36</v>
      </c>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3"/>
    </row>
    <row r="11" spans="2:48" ht="15.75" customHeight="1">
      <c r="B11" s="284"/>
      <c r="C11" s="285"/>
      <c r="D11" s="285"/>
      <c r="E11" s="285"/>
      <c r="F11" s="285"/>
      <c r="G11" s="285"/>
      <c r="H11" s="285"/>
      <c r="I11" s="285"/>
      <c r="J11" s="285"/>
      <c r="K11" s="285"/>
      <c r="L11" s="285"/>
      <c r="M11" s="285"/>
      <c r="N11" s="286"/>
      <c r="O11" s="304"/>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6"/>
    </row>
    <row r="12" spans="2:48" ht="18.600000000000001" customHeight="1">
      <c r="B12" s="323" t="s">
        <v>114</v>
      </c>
      <c r="C12" s="324"/>
      <c r="D12" s="324"/>
      <c r="E12" s="324"/>
      <c r="F12" s="324"/>
      <c r="G12" s="324"/>
      <c r="H12" s="324"/>
      <c r="I12" s="324"/>
      <c r="J12" s="324"/>
      <c r="K12" s="324"/>
      <c r="L12" s="324"/>
      <c r="M12" s="324"/>
      <c r="N12" s="325"/>
      <c r="O12" s="329" t="s">
        <v>37</v>
      </c>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1"/>
    </row>
    <row r="13" spans="2:48" ht="18.600000000000001" customHeight="1">
      <c r="B13" s="326"/>
      <c r="C13" s="327"/>
      <c r="D13" s="327"/>
      <c r="E13" s="327"/>
      <c r="F13" s="327"/>
      <c r="G13" s="327"/>
      <c r="H13" s="327"/>
      <c r="I13" s="327"/>
      <c r="J13" s="327"/>
      <c r="K13" s="327"/>
      <c r="L13" s="327"/>
      <c r="M13" s="327"/>
      <c r="N13" s="328"/>
      <c r="O13" s="332"/>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4"/>
    </row>
    <row r="14" spans="2:48" ht="24.75" customHeight="1">
      <c r="B14" s="281" t="s">
        <v>9</v>
      </c>
      <c r="C14" s="282"/>
      <c r="D14" s="282"/>
      <c r="E14" s="282"/>
      <c r="F14" s="282"/>
      <c r="G14" s="313"/>
      <c r="H14" s="348" t="s">
        <v>4</v>
      </c>
      <c r="I14" s="349"/>
      <c r="J14" s="349"/>
      <c r="K14" s="349"/>
      <c r="L14" s="349"/>
      <c r="M14" s="349"/>
      <c r="N14" s="350"/>
      <c r="O14" s="311" t="s">
        <v>12</v>
      </c>
      <c r="P14" s="312"/>
      <c r="Q14" s="312"/>
      <c r="R14" s="312"/>
      <c r="S14" s="322" t="s">
        <v>38</v>
      </c>
      <c r="T14" s="322"/>
      <c r="U14" s="322"/>
      <c r="V14" s="322"/>
      <c r="W14" s="322"/>
      <c r="X14" s="322"/>
      <c r="Y14" s="322"/>
      <c r="Z14" s="322"/>
      <c r="AA14" s="322"/>
      <c r="AB14" s="341"/>
      <c r="AC14" s="341"/>
      <c r="AD14" s="341"/>
      <c r="AE14" s="342"/>
      <c r="AF14" s="311" t="s">
        <v>13</v>
      </c>
      <c r="AG14" s="312"/>
      <c r="AH14" s="312"/>
      <c r="AI14" s="312"/>
      <c r="AJ14" s="322" t="s">
        <v>38</v>
      </c>
      <c r="AK14" s="322"/>
      <c r="AL14" s="322"/>
      <c r="AM14" s="322"/>
      <c r="AN14" s="322"/>
      <c r="AO14" s="322"/>
      <c r="AP14" s="322"/>
      <c r="AQ14" s="322"/>
      <c r="AR14" s="322"/>
      <c r="AS14" s="341"/>
      <c r="AT14" s="341"/>
      <c r="AU14" s="341"/>
      <c r="AV14" s="342"/>
    </row>
    <row r="15" spans="2:48" ht="24.75" customHeight="1">
      <c r="B15" s="314"/>
      <c r="C15" s="315"/>
      <c r="D15" s="315"/>
      <c r="E15" s="315"/>
      <c r="F15" s="315"/>
      <c r="G15" s="316"/>
      <c r="H15" s="343" t="s">
        <v>5</v>
      </c>
      <c r="I15" s="344"/>
      <c r="J15" s="344"/>
      <c r="K15" s="344"/>
      <c r="L15" s="344"/>
      <c r="M15" s="344"/>
      <c r="N15" s="345"/>
      <c r="O15" s="346" t="s">
        <v>12</v>
      </c>
      <c r="P15" s="347"/>
      <c r="Q15" s="347"/>
      <c r="R15" s="347"/>
      <c r="S15" s="335">
        <v>8400</v>
      </c>
      <c r="T15" s="335"/>
      <c r="U15" s="335"/>
      <c r="V15" s="335"/>
      <c r="W15" s="335"/>
      <c r="X15" s="335"/>
      <c r="Y15" s="335"/>
      <c r="Z15" s="335"/>
      <c r="AA15" s="335"/>
      <c r="AB15" s="320" t="s">
        <v>97</v>
      </c>
      <c r="AC15" s="320"/>
      <c r="AD15" s="320"/>
      <c r="AE15" s="321"/>
      <c r="AF15" s="346" t="s">
        <v>13</v>
      </c>
      <c r="AG15" s="347"/>
      <c r="AH15" s="347"/>
      <c r="AI15" s="347"/>
      <c r="AJ15" s="335">
        <v>8600</v>
      </c>
      <c r="AK15" s="335"/>
      <c r="AL15" s="335"/>
      <c r="AM15" s="335"/>
      <c r="AN15" s="335"/>
      <c r="AO15" s="335"/>
      <c r="AP15" s="335"/>
      <c r="AQ15" s="335"/>
      <c r="AR15" s="335"/>
      <c r="AS15" s="320" t="s">
        <v>98</v>
      </c>
      <c r="AT15" s="320"/>
      <c r="AU15" s="320"/>
      <c r="AV15" s="321"/>
    </row>
    <row r="16" spans="2:48" ht="24.75" customHeight="1">
      <c r="B16" s="314"/>
      <c r="C16" s="315"/>
      <c r="D16" s="315"/>
      <c r="E16" s="315"/>
      <c r="F16" s="315"/>
      <c r="G16" s="316"/>
      <c r="H16" s="338" t="s">
        <v>19</v>
      </c>
      <c r="I16" s="339"/>
      <c r="J16" s="339"/>
      <c r="K16" s="339"/>
      <c r="L16" s="339"/>
      <c r="M16" s="339"/>
      <c r="N16" s="340"/>
      <c r="O16" s="336" t="s">
        <v>12</v>
      </c>
      <c r="P16" s="337"/>
      <c r="Q16" s="337"/>
      <c r="R16" s="337"/>
      <c r="S16" s="318" t="s">
        <v>99</v>
      </c>
      <c r="T16" s="319"/>
      <c r="U16" s="319"/>
      <c r="V16" s="319"/>
      <c r="W16" s="319"/>
      <c r="X16" s="319"/>
      <c r="Y16" s="319"/>
      <c r="Z16" s="319"/>
      <c r="AA16" s="319"/>
      <c r="AB16" s="320" t="s">
        <v>98</v>
      </c>
      <c r="AC16" s="320"/>
      <c r="AD16" s="320"/>
      <c r="AE16" s="321"/>
      <c r="AF16" s="336" t="s">
        <v>13</v>
      </c>
      <c r="AG16" s="337"/>
      <c r="AH16" s="337"/>
      <c r="AI16" s="337"/>
      <c r="AJ16" s="318" t="s">
        <v>99</v>
      </c>
      <c r="AK16" s="319"/>
      <c r="AL16" s="319"/>
      <c r="AM16" s="319"/>
      <c r="AN16" s="319"/>
      <c r="AO16" s="319"/>
      <c r="AP16" s="319"/>
      <c r="AQ16" s="319"/>
      <c r="AR16" s="319"/>
      <c r="AS16" s="320" t="s">
        <v>98</v>
      </c>
      <c r="AT16" s="320"/>
      <c r="AU16" s="320"/>
      <c r="AV16" s="321"/>
    </row>
    <row r="17" spans="2:48" ht="24.75" customHeight="1">
      <c r="B17" s="314"/>
      <c r="C17" s="315"/>
      <c r="D17" s="315"/>
      <c r="E17" s="315"/>
      <c r="F17" s="315"/>
      <c r="G17" s="316"/>
      <c r="H17" s="356" t="s">
        <v>6</v>
      </c>
      <c r="I17" s="357"/>
      <c r="J17" s="357"/>
      <c r="K17" s="357"/>
      <c r="L17" s="357"/>
      <c r="M17" s="357"/>
      <c r="N17" s="358"/>
      <c r="O17" s="336" t="s">
        <v>12</v>
      </c>
      <c r="P17" s="337"/>
      <c r="Q17" s="337"/>
      <c r="R17" s="337"/>
      <c r="S17" s="353" t="s">
        <v>39</v>
      </c>
      <c r="T17" s="353"/>
      <c r="U17" s="353"/>
      <c r="V17" s="353"/>
      <c r="W17" s="353"/>
      <c r="X17" s="353"/>
      <c r="Y17" s="353"/>
      <c r="Z17" s="353"/>
      <c r="AA17" s="353"/>
      <c r="AB17" s="351"/>
      <c r="AC17" s="351"/>
      <c r="AD17" s="351"/>
      <c r="AE17" s="352"/>
      <c r="AF17" s="336" t="s">
        <v>13</v>
      </c>
      <c r="AG17" s="337"/>
      <c r="AH17" s="337"/>
      <c r="AI17" s="337"/>
      <c r="AJ17" s="353" t="s">
        <v>39</v>
      </c>
      <c r="AK17" s="353"/>
      <c r="AL17" s="353"/>
      <c r="AM17" s="353"/>
      <c r="AN17" s="353"/>
      <c r="AO17" s="353"/>
      <c r="AP17" s="353"/>
      <c r="AQ17" s="353"/>
      <c r="AR17" s="353"/>
      <c r="AS17" s="351"/>
      <c r="AT17" s="351"/>
      <c r="AU17" s="351"/>
      <c r="AV17" s="352"/>
    </row>
    <row r="18" spans="2:48" ht="24.75" customHeight="1">
      <c r="B18" s="314"/>
      <c r="C18" s="315"/>
      <c r="D18" s="315"/>
      <c r="E18" s="315"/>
      <c r="F18" s="315"/>
      <c r="G18" s="316"/>
      <c r="H18" s="356" t="s">
        <v>112</v>
      </c>
      <c r="I18" s="357"/>
      <c r="J18" s="357"/>
      <c r="K18" s="357"/>
      <c r="L18" s="357"/>
      <c r="M18" s="357"/>
      <c r="N18" s="358"/>
      <c r="O18" s="336" t="s">
        <v>12</v>
      </c>
      <c r="P18" s="337"/>
      <c r="Q18" s="337"/>
      <c r="R18" s="337"/>
      <c r="S18" s="353">
        <v>20000</v>
      </c>
      <c r="T18" s="353"/>
      <c r="U18" s="353"/>
      <c r="V18" s="353"/>
      <c r="W18" s="353"/>
      <c r="X18" s="353"/>
      <c r="Y18" s="353"/>
      <c r="Z18" s="353"/>
      <c r="AA18" s="353"/>
      <c r="AB18" s="354" t="s">
        <v>100</v>
      </c>
      <c r="AC18" s="354"/>
      <c r="AD18" s="354"/>
      <c r="AE18" s="355"/>
      <c r="AF18" s="336" t="s">
        <v>13</v>
      </c>
      <c r="AG18" s="337"/>
      <c r="AH18" s="337"/>
      <c r="AI18" s="337"/>
      <c r="AJ18" s="353">
        <v>20000</v>
      </c>
      <c r="AK18" s="353"/>
      <c r="AL18" s="353"/>
      <c r="AM18" s="353"/>
      <c r="AN18" s="353"/>
      <c r="AO18" s="353"/>
      <c r="AP18" s="353"/>
      <c r="AQ18" s="353"/>
      <c r="AR18" s="353"/>
      <c r="AS18" s="354" t="s">
        <v>100</v>
      </c>
      <c r="AT18" s="354"/>
      <c r="AU18" s="354"/>
      <c r="AV18" s="355"/>
    </row>
    <row r="19" spans="2:48" ht="24.75" customHeight="1">
      <c r="B19" s="284"/>
      <c r="C19" s="285"/>
      <c r="D19" s="285"/>
      <c r="E19" s="285"/>
      <c r="F19" s="285"/>
      <c r="G19" s="317"/>
      <c r="H19" s="365" t="s">
        <v>113</v>
      </c>
      <c r="I19" s="366"/>
      <c r="J19" s="366"/>
      <c r="K19" s="366"/>
      <c r="L19" s="366"/>
      <c r="M19" s="366"/>
      <c r="N19" s="367"/>
      <c r="O19" s="370" t="s">
        <v>12</v>
      </c>
      <c r="P19" s="371"/>
      <c r="Q19" s="371"/>
      <c r="R19" s="371"/>
      <c r="S19" s="372">
        <v>6000</v>
      </c>
      <c r="T19" s="372"/>
      <c r="U19" s="372"/>
      <c r="V19" s="372"/>
      <c r="W19" s="372"/>
      <c r="X19" s="372"/>
      <c r="Y19" s="372"/>
      <c r="Z19" s="372"/>
      <c r="AA19" s="372"/>
      <c r="AB19" s="368" t="s">
        <v>100</v>
      </c>
      <c r="AC19" s="368"/>
      <c r="AD19" s="368"/>
      <c r="AE19" s="369"/>
      <c r="AF19" s="370" t="s">
        <v>13</v>
      </c>
      <c r="AG19" s="371"/>
      <c r="AH19" s="371"/>
      <c r="AI19" s="371"/>
      <c r="AJ19" s="372">
        <v>6000</v>
      </c>
      <c r="AK19" s="372"/>
      <c r="AL19" s="372"/>
      <c r="AM19" s="372"/>
      <c r="AN19" s="372"/>
      <c r="AO19" s="372"/>
      <c r="AP19" s="372"/>
      <c r="AQ19" s="372"/>
      <c r="AR19" s="372"/>
      <c r="AS19" s="368" t="s">
        <v>100</v>
      </c>
      <c r="AT19" s="368"/>
      <c r="AU19" s="368"/>
      <c r="AV19" s="369"/>
    </row>
    <row r="20" spans="2:48" ht="24.75" customHeight="1">
      <c r="B20" s="281" t="s">
        <v>10</v>
      </c>
      <c r="C20" s="359"/>
      <c r="D20" s="359"/>
      <c r="E20" s="359"/>
      <c r="F20" s="359"/>
      <c r="G20" s="360"/>
      <c r="H20" s="348" t="s">
        <v>5</v>
      </c>
      <c r="I20" s="349"/>
      <c r="J20" s="349"/>
      <c r="K20" s="349"/>
      <c r="L20" s="349"/>
      <c r="M20" s="349"/>
      <c r="N20" s="350"/>
      <c r="O20" s="311" t="s">
        <v>12</v>
      </c>
      <c r="P20" s="312"/>
      <c r="Q20" s="312"/>
      <c r="R20" s="312"/>
      <c r="S20" s="364">
        <v>7700</v>
      </c>
      <c r="T20" s="364"/>
      <c r="U20" s="364"/>
      <c r="V20" s="364"/>
      <c r="W20" s="364"/>
      <c r="X20" s="364"/>
      <c r="Y20" s="364"/>
      <c r="Z20" s="364"/>
      <c r="AA20" s="364"/>
      <c r="AB20" s="373" t="s">
        <v>98</v>
      </c>
      <c r="AC20" s="373"/>
      <c r="AD20" s="373"/>
      <c r="AE20" s="374"/>
      <c r="AF20" s="311" t="s">
        <v>13</v>
      </c>
      <c r="AG20" s="312"/>
      <c r="AH20" s="312"/>
      <c r="AI20" s="312"/>
      <c r="AJ20" s="364">
        <v>7900</v>
      </c>
      <c r="AK20" s="364"/>
      <c r="AL20" s="364"/>
      <c r="AM20" s="364"/>
      <c r="AN20" s="364"/>
      <c r="AO20" s="364"/>
      <c r="AP20" s="364"/>
      <c r="AQ20" s="364"/>
      <c r="AR20" s="364"/>
      <c r="AS20" s="373" t="s">
        <v>98</v>
      </c>
      <c r="AT20" s="373"/>
      <c r="AU20" s="373"/>
      <c r="AV20" s="374"/>
    </row>
    <row r="21" spans="2:48" ht="24.75" customHeight="1">
      <c r="B21" s="361"/>
      <c r="C21" s="362"/>
      <c r="D21" s="362"/>
      <c r="E21" s="362"/>
      <c r="F21" s="362"/>
      <c r="G21" s="363"/>
      <c r="H21" s="343" t="s">
        <v>112</v>
      </c>
      <c r="I21" s="344"/>
      <c r="J21" s="344"/>
      <c r="K21" s="344"/>
      <c r="L21" s="344"/>
      <c r="M21" s="344"/>
      <c r="N21" s="345"/>
      <c r="O21" s="346" t="s">
        <v>12</v>
      </c>
      <c r="P21" s="347"/>
      <c r="Q21" s="347"/>
      <c r="R21" s="347"/>
      <c r="S21" s="335">
        <v>20000</v>
      </c>
      <c r="T21" s="335"/>
      <c r="U21" s="335"/>
      <c r="V21" s="335"/>
      <c r="W21" s="335"/>
      <c r="X21" s="335"/>
      <c r="Y21" s="335"/>
      <c r="Z21" s="335"/>
      <c r="AA21" s="335"/>
      <c r="AB21" s="320" t="s">
        <v>100</v>
      </c>
      <c r="AC21" s="320"/>
      <c r="AD21" s="320"/>
      <c r="AE21" s="321"/>
      <c r="AF21" s="346" t="s">
        <v>13</v>
      </c>
      <c r="AG21" s="347"/>
      <c r="AH21" s="347"/>
      <c r="AI21" s="347"/>
      <c r="AJ21" s="335">
        <v>20000</v>
      </c>
      <c r="AK21" s="335"/>
      <c r="AL21" s="335"/>
      <c r="AM21" s="335"/>
      <c r="AN21" s="335"/>
      <c r="AO21" s="335"/>
      <c r="AP21" s="335"/>
      <c r="AQ21" s="335"/>
      <c r="AR21" s="335"/>
      <c r="AS21" s="320" t="s">
        <v>100</v>
      </c>
      <c r="AT21" s="320"/>
      <c r="AU21" s="320"/>
      <c r="AV21" s="321"/>
    </row>
    <row r="22" spans="2:48" ht="24.75" customHeight="1">
      <c r="B22" s="361"/>
      <c r="C22" s="362"/>
      <c r="D22" s="362"/>
      <c r="E22" s="362"/>
      <c r="F22" s="362"/>
      <c r="G22" s="363"/>
      <c r="H22" s="365" t="s">
        <v>113</v>
      </c>
      <c r="I22" s="366"/>
      <c r="J22" s="366"/>
      <c r="K22" s="366"/>
      <c r="L22" s="366"/>
      <c r="M22" s="366"/>
      <c r="N22" s="367"/>
      <c r="O22" s="370" t="s">
        <v>12</v>
      </c>
      <c r="P22" s="371"/>
      <c r="Q22" s="371"/>
      <c r="R22" s="371"/>
      <c r="S22" s="372">
        <v>20000</v>
      </c>
      <c r="T22" s="372"/>
      <c r="U22" s="372"/>
      <c r="V22" s="372"/>
      <c r="W22" s="372"/>
      <c r="X22" s="372"/>
      <c r="Y22" s="372"/>
      <c r="Z22" s="372"/>
      <c r="AA22" s="372"/>
      <c r="AB22" s="368" t="s">
        <v>100</v>
      </c>
      <c r="AC22" s="368"/>
      <c r="AD22" s="368"/>
      <c r="AE22" s="369"/>
      <c r="AF22" s="370" t="s">
        <v>13</v>
      </c>
      <c r="AG22" s="371"/>
      <c r="AH22" s="371"/>
      <c r="AI22" s="371"/>
      <c r="AJ22" s="372">
        <v>20000</v>
      </c>
      <c r="AK22" s="372"/>
      <c r="AL22" s="372"/>
      <c r="AM22" s="372"/>
      <c r="AN22" s="372"/>
      <c r="AO22" s="372"/>
      <c r="AP22" s="372"/>
      <c r="AQ22" s="372"/>
      <c r="AR22" s="372"/>
      <c r="AS22" s="368" t="s">
        <v>100</v>
      </c>
      <c r="AT22" s="368"/>
      <c r="AU22" s="368"/>
      <c r="AV22" s="369"/>
    </row>
    <row r="23" spans="2:48" ht="24.75" customHeight="1">
      <c r="B23" s="281" t="s">
        <v>11</v>
      </c>
      <c r="C23" s="359"/>
      <c r="D23" s="359"/>
      <c r="E23" s="359"/>
      <c r="F23" s="359"/>
      <c r="G23" s="359"/>
      <c r="H23" s="348" t="s">
        <v>5</v>
      </c>
      <c r="I23" s="349"/>
      <c r="J23" s="349"/>
      <c r="K23" s="349"/>
      <c r="L23" s="349"/>
      <c r="M23" s="349"/>
      <c r="N23" s="350"/>
      <c r="O23" s="311" t="s">
        <v>12</v>
      </c>
      <c r="P23" s="312"/>
      <c r="Q23" s="312"/>
      <c r="R23" s="312"/>
      <c r="S23" s="375"/>
      <c r="T23" s="375"/>
      <c r="U23" s="375"/>
      <c r="V23" s="375"/>
      <c r="W23" s="375"/>
      <c r="X23" s="375"/>
      <c r="Y23" s="375"/>
      <c r="Z23" s="375"/>
      <c r="AA23" s="375"/>
      <c r="AB23" s="373" t="s">
        <v>98</v>
      </c>
      <c r="AC23" s="373"/>
      <c r="AD23" s="373"/>
      <c r="AE23" s="374"/>
      <c r="AF23" s="311" t="s">
        <v>13</v>
      </c>
      <c r="AG23" s="312"/>
      <c r="AH23" s="312"/>
      <c r="AI23" s="312"/>
      <c r="AJ23" s="375"/>
      <c r="AK23" s="375"/>
      <c r="AL23" s="375"/>
      <c r="AM23" s="375"/>
      <c r="AN23" s="375"/>
      <c r="AO23" s="375"/>
      <c r="AP23" s="375"/>
      <c r="AQ23" s="375"/>
      <c r="AR23" s="375"/>
      <c r="AS23" s="373" t="s">
        <v>98</v>
      </c>
      <c r="AT23" s="373"/>
      <c r="AU23" s="373"/>
      <c r="AV23" s="374"/>
    </row>
    <row r="24" spans="2:48" ht="24.75" customHeight="1">
      <c r="B24" s="361"/>
      <c r="C24" s="362"/>
      <c r="D24" s="362"/>
      <c r="E24" s="362"/>
      <c r="F24" s="362"/>
      <c r="G24" s="362"/>
      <c r="H24" s="343" t="s">
        <v>112</v>
      </c>
      <c r="I24" s="344"/>
      <c r="J24" s="344"/>
      <c r="K24" s="344"/>
      <c r="L24" s="344"/>
      <c r="M24" s="344"/>
      <c r="N24" s="345"/>
      <c r="O24" s="346" t="s">
        <v>12</v>
      </c>
      <c r="P24" s="347"/>
      <c r="Q24" s="347"/>
      <c r="R24" s="347"/>
      <c r="S24" s="386"/>
      <c r="T24" s="386"/>
      <c r="U24" s="386"/>
      <c r="V24" s="386"/>
      <c r="W24" s="386"/>
      <c r="X24" s="386"/>
      <c r="Y24" s="386"/>
      <c r="Z24" s="386"/>
      <c r="AA24" s="386"/>
      <c r="AB24" s="320" t="s">
        <v>100</v>
      </c>
      <c r="AC24" s="320"/>
      <c r="AD24" s="320"/>
      <c r="AE24" s="321"/>
      <c r="AF24" s="346" t="s">
        <v>13</v>
      </c>
      <c r="AG24" s="347"/>
      <c r="AH24" s="347"/>
      <c r="AI24" s="347"/>
      <c r="AJ24" s="386"/>
      <c r="AK24" s="386"/>
      <c r="AL24" s="386"/>
      <c r="AM24" s="386"/>
      <c r="AN24" s="386"/>
      <c r="AO24" s="386"/>
      <c r="AP24" s="386"/>
      <c r="AQ24" s="386"/>
      <c r="AR24" s="386"/>
      <c r="AS24" s="320" t="s">
        <v>100</v>
      </c>
      <c r="AT24" s="320"/>
      <c r="AU24" s="320"/>
      <c r="AV24" s="321"/>
    </row>
    <row r="25" spans="2:48" ht="24.75" customHeight="1">
      <c r="B25" s="384"/>
      <c r="C25" s="385"/>
      <c r="D25" s="385"/>
      <c r="E25" s="385"/>
      <c r="F25" s="385"/>
      <c r="G25" s="385"/>
      <c r="H25" s="365" t="s">
        <v>113</v>
      </c>
      <c r="I25" s="366"/>
      <c r="J25" s="366"/>
      <c r="K25" s="366"/>
      <c r="L25" s="366"/>
      <c r="M25" s="366"/>
      <c r="N25" s="367"/>
      <c r="O25" s="370" t="s">
        <v>12</v>
      </c>
      <c r="P25" s="371"/>
      <c r="Q25" s="371"/>
      <c r="R25" s="371"/>
      <c r="S25" s="387"/>
      <c r="T25" s="387"/>
      <c r="U25" s="387"/>
      <c r="V25" s="387"/>
      <c r="W25" s="387"/>
      <c r="X25" s="387"/>
      <c r="Y25" s="387"/>
      <c r="Z25" s="387"/>
      <c r="AA25" s="387"/>
      <c r="AB25" s="368" t="s">
        <v>100</v>
      </c>
      <c r="AC25" s="368"/>
      <c r="AD25" s="368"/>
      <c r="AE25" s="369"/>
      <c r="AF25" s="370" t="s">
        <v>13</v>
      </c>
      <c r="AG25" s="371"/>
      <c r="AH25" s="371"/>
      <c r="AI25" s="371"/>
      <c r="AJ25" s="387"/>
      <c r="AK25" s="387"/>
      <c r="AL25" s="387"/>
      <c r="AM25" s="387"/>
      <c r="AN25" s="387"/>
      <c r="AO25" s="387"/>
      <c r="AP25" s="387"/>
      <c r="AQ25" s="387"/>
      <c r="AR25" s="387"/>
      <c r="AS25" s="368" t="s">
        <v>100</v>
      </c>
      <c r="AT25" s="368"/>
      <c r="AU25" s="368"/>
      <c r="AV25" s="369"/>
    </row>
    <row r="26" spans="2:48" ht="24.75" customHeight="1">
      <c r="B26" s="381" t="s">
        <v>7</v>
      </c>
      <c r="C26" s="382"/>
      <c r="D26" s="382"/>
      <c r="E26" s="382"/>
      <c r="F26" s="382"/>
      <c r="G26" s="382"/>
      <c r="H26" s="382"/>
      <c r="I26" s="382"/>
      <c r="J26" s="382"/>
      <c r="K26" s="382"/>
      <c r="L26" s="382"/>
      <c r="M26" s="382"/>
      <c r="N26" s="383"/>
      <c r="O26" s="376" t="s">
        <v>12</v>
      </c>
      <c r="P26" s="377"/>
      <c r="Q26" s="377"/>
      <c r="R26" s="377"/>
      <c r="S26" s="378"/>
      <c r="T26" s="378"/>
      <c r="U26" s="378"/>
      <c r="V26" s="378"/>
      <c r="W26" s="378"/>
      <c r="X26" s="378"/>
      <c r="Y26" s="378"/>
      <c r="Z26" s="378"/>
      <c r="AA26" s="378"/>
      <c r="AB26" s="379" t="s">
        <v>98</v>
      </c>
      <c r="AC26" s="379"/>
      <c r="AD26" s="379"/>
      <c r="AE26" s="380"/>
      <c r="AF26" s="376" t="s">
        <v>13</v>
      </c>
      <c r="AG26" s="377"/>
      <c r="AH26" s="377"/>
      <c r="AI26" s="377"/>
      <c r="AJ26" s="378"/>
      <c r="AK26" s="378"/>
      <c r="AL26" s="378"/>
      <c r="AM26" s="378"/>
      <c r="AN26" s="378"/>
      <c r="AO26" s="378"/>
      <c r="AP26" s="378"/>
      <c r="AQ26" s="378"/>
      <c r="AR26" s="378"/>
      <c r="AS26" s="379" t="s">
        <v>98</v>
      </c>
      <c r="AT26" s="379"/>
      <c r="AU26" s="379"/>
      <c r="AV26" s="380"/>
    </row>
    <row r="27" spans="2:48" ht="24.75" customHeight="1">
      <c r="B27" s="381" t="s">
        <v>14</v>
      </c>
      <c r="C27" s="382"/>
      <c r="D27" s="382"/>
      <c r="E27" s="382"/>
      <c r="F27" s="382"/>
      <c r="G27" s="382"/>
      <c r="H27" s="382"/>
      <c r="I27" s="382"/>
      <c r="J27" s="382"/>
      <c r="K27" s="382"/>
      <c r="L27" s="382"/>
      <c r="M27" s="382"/>
      <c r="N27" s="383"/>
      <c r="O27" s="376" t="s">
        <v>12</v>
      </c>
      <c r="P27" s="377"/>
      <c r="Q27" s="377"/>
      <c r="R27" s="377"/>
      <c r="S27" s="378"/>
      <c r="T27" s="378"/>
      <c r="U27" s="378"/>
      <c r="V27" s="378"/>
      <c r="W27" s="378"/>
      <c r="X27" s="378"/>
      <c r="Y27" s="378"/>
      <c r="Z27" s="378"/>
      <c r="AA27" s="378"/>
      <c r="AB27" s="379" t="s">
        <v>101</v>
      </c>
      <c r="AC27" s="379"/>
      <c r="AD27" s="379"/>
      <c r="AE27" s="380"/>
      <c r="AF27" s="376" t="s">
        <v>13</v>
      </c>
      <c r="AG27" s="377"/>
      <c r="AH27" s="377"/>
      <c r="AI27" s="377"/>
      <c r="AJ27" s="378"/>
      <c r="AK27" s="378"/>
      <c r="AL27" s="378"/>
      <c r="AM27" s="378"/>
      <c r="AN27" s="378"/>
      <c r="AO27" s="378"/>
      <c r="AP27" s="378"/>
      <c r="AQ27" s="378"/>
      <c r="AR27" s="378"/>
      <c r="AS27" s="379" t="s">
        <v>102</v>
      </c>
      <c r="AT27" s="379"/>
      <c r="AU27" s="379"/>
      <c r="AV27" s="380"/>
    </row>
    <row r="28" spans="2:48" ht="24.75" customHeight="1">
      <c r="B28" s="381" t="s">
        <v>15</v>
      </c>
      <c r="C28" s="382"/>
      <c r="D28" s="382"/>
      <c r="E28" s="382"/>
      <c r="F28" s="382"/>
      <c r="G28" s="382"/>
      <c r="H28" s="382"/>
      <c r="I28" s="382"/>
      <c r="J28" s="382"/>
      <c r="K28" s="382"/>
      <c r="L28" s="382"/>
      <c r="M28" s="382"/>
      <c r="N28" s="383"/>
      <c r="O28" s="376" t="s">
        <v>12</v>
      </c>
      <c r="P28" s="377"/>
      <c r="Q28" s="377"/>
      <c r="R28" s="377"/>
      <c r="S28" s="397">
        <v>11000</v>
      </c>
      <c r="T28" s="397"/>
      <c r="U28" s="397"/>
      <c r="V28" s="397"/>
      <c r="W28" s="397"/>
      <c r="X28" s="397"/>
      <c r="Y28" s="397"/>
      <c r="Z28" s="397"/>
      <c r="AA28" s="397"/>
      <c r="AB28" s="379" t="s">
        <v>103</v>
      </c>
      <c r="AC28" s="379"/>
      <c r="AD28" s="379"/>
      <c r="AE28" s="380"/>
      <c r="AF28" s="376" t="s">
        <v>13</v>
      </c>
      <c r="AG28" s="377"/>
      <c r="AH28" s="377"/>
      <c r="AI28" s="377"/>
      <c r="AJ28" s="397">
        <v>12000</v>
      </c>
      <c r="AK28" s="397"/>
      <c r="AL28" s="397"/>
      <c r="AM28" s="397"/>
      <c r="AN28" s="397"/>
      <c r="AO28" s="397"/>
      <c r="AP28" s="397"/>
      <c r="AQ28" s="397"/>
      <c r="AR28" s="397"/>
      <c r="AS28" s="379" t="s">
        <v>103</v>
      </c>
      <c r="AT28" s="379"/>
      <c r="AU28" s="379"/>
      <c r="AV28" s="380"/>
    </row>
    <row r="29" spans="2:48" ht="24.75" customHeight="1">
      <c r="B29" s="391" t="s">
        <v>18</v>
      </c>
      <c r="C29" s="392"/>
      <c r="D29" s="392"/>
      <c r="E29" s="392"/>
      <c r="F29" s="392"/>
      <c r="G29" s="392"/>
      <c r="H29" s="392"/>
      <c r="I29" s="392"/>
      <c r="J29" s="392"/>
      <c r="K29" s="392"/>
      <c r="L29" s="392"/>
      <c r="M29" s="392"/>
      <c r="N29" s="393"/>
      <c r="O29" s="311" t="s">
        <v>12</v>
      </c>
      <c r="P29" s="312"/>
      <c r="Q29" s="312"/>
      <c r="R29" s="312"/>
      <c r="S29" s="364">
        <v>1000</v>
      </c>
      <c r="T29" s="364"/>
      <c r="U29" s="364"/>
      <c r="V29" s="364"/>
      <c r="W29" s="364"/>
      <c r="X29" s="364"/>
      <c r="Y29" s="364"/>
      <c r="Z29" s="364"/>
      <c r="AA29" s="364"/>
      <c r="AB29" s="404" t="s">
        <v>103</v>
      </c>
      <c r="AC29" s="404"/>
      <c r="AD29" s="404"/>
      <c r="AE29" s="405"/>
      <c r="AF29" s="311" t="s">
        <v>13</v>
      </c>
      <c r="AG29" s="312"/>
      <c r="AH29" s="312"/>
      <c r="AI29" s="312"/>
      <c r="AJ29" s="364">
        <v>1000</v>
      </c>
      <c r="AK29" s="364"/>
      <c r="AL29" s="364"/>
      <c r="AM29" s="364"/>
      <c r="AN29" s="364"/>
      <c r="AO29" s="364"/>
      <c r="AP29" s="364"/>
      <c r="AQ29" s="364"/>
      <c r="AR29" s="364"/>
      <c r="AS29" s="404" t="s">
        <v>103</v>
      </c>
      <c r="AT29" s="404"/>
      <c r="AU29" s="404"/>
      <c r="AV29" s="405"/>
    </row>
    <row r="30" spans="2:48" ht="33.75" customHeight="1">
      <c r="B30" s="391" t="s">
        <v>16</v>
      </c>
      <c r="C30" s="392"/>
      <c r="D30" s="392"/>
      <c r="E30" s="392"/>
      <c r="F30" s="392"/>
      <c r="G30" s="392"/>
      <c r="H30" s="392"/>
      <c r="I30" s="392"/>
      <c r="J30" s="392"/>
      <c r="K30" s="392"/>
      <c r="L30" s="392"/>
      <c r="M30" s="392"/>
      <c r="N30" s="393"/>
      <c r="O30" s="394" t="s">
        <v>40</v>
      </c>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6"/>
    </row>
    <row r="31" spans="2:48" ht="21.75" customHeight="1">
      <c r="B31" s="381" t="s">
        <v>8</v>
      </c>
      <c r="C31" s="382"/>
      <c r="D31" s="382"/>
      <c r="E31" s="382"/>
      <c r="F31" s="382"/>
      <c r="G31" s="382"/>
      <c r="H31" s="382"/>
      <c r="I31" s="382"/>
      <c r="J31" s="382"/>
      <c r="K31" s="382"/>
      <c r="L31" s="382"/>
      <c r="M31" s="382"/>
      <c r="N31" s="383"/>
      <c r="O31" s="394" t="s">
        <v>21</v>
      </c>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6"/>
    </row>
    <row r="32" spans="2:48" ht="18.600000000000001" customHeight="1">
      <c r="B32" s="281" t="s">
        <v>2</v>
      </c>
      <c r="C32" s="422"/>
      <c r="D32" s="422"/>
      <c r="E32" s="422"/>
      <c r="F32" s="422"/>
      <c r="G32" s="422"/>
      <c r="H32" s="422"/>
      <c r="I32" s="422"/>
      <c r="J32" s="422"/>
      <c r="K32" s="422"/>
      <c r="L32" s="422"/>
      <c r="M32" s="422"/>
      <c r="N32" s="423"/>
      <c r="O32" s="411" t="s">
        <v>27</v>
      </c>
      <c r="P32" s="412"/>
      <c r="Q32" s="412"/>
      <c r="R32" s="412"/>
      <c r="S32" s="412"/>
      <c r="T32" s="412"/>
      <c r="U32" s="412"/>
      <c r="V32" s="413"/>
      <c r="W32" s="10" t="s">
        <v>22</v>
      </c>
      <c r="X32" s="4"/>
      <c r="Y32" s="4"/>
      <c r="Z32" s="4"/>
      <c r="AA32" s="4"/>
      <c r="AB32" s="4"/>
      <c r="AC32" s="4"/>
      <c r="AD32" s="4"/>
      <c r="AE32" s="6"/>
      <c r="AF32" s="414" t="s">
        <v>28</v>
      </c>
      <c r="AG32" s="412"/>
      <c r="AH32" s="412"/>
      <c r="AI32" s="412"/>
      <c r="AJ32" s="412"/>
      <c r="AK32" s="412"/>
      <c r="AL32" s="412"/>
      <c r="AM32" s="413"/>
      <c r="AN32" s="10" t="s">
        <v>104</v>
      </c>
      <c r="AO32" s="4"/>
      <c r="AP32" s="4"/>
      <c r="AQ32" s="4"/>
      <c r="AR32" s="4"/>
      <c r="AS32" s="4"/>
      <c r="AT32" s="4"/>
      <c r="AU32" s="4"/>
      <c r="AV32" s="5"/>
    </row>
    <row r="33" spans="2:48" ht="18.600000000000001" customHeight="1">
      <c r="B33" s="424"/>
      <c r="C33" s="425"/>
      <c r="D33" s="425"/>
      <c r="E33" s="425"/>
      <c r="F33" s="425"/>
      <c r="G33" s="425"/>
      <c r="H33" s="425"/>
      <c r="I33" s="425"/>
      <c r="J33" s="425"/>
      <c r="K33" s="425"/>
      <c r="L33" s="425"/>
      <c r="M33" s="425"/>
      <c r="N33" s="426"/>
      <c r="O33" s="415" t="s">
        <v>0</v>
      </c>
      <c r="P33" s="416"/>
      <c r="Q33" s="416"/>
      <c r="R33" s="416"/>
      <c r="S33" s="416"/>
      <c r="T33" s="416"/>
      <c r="U33" s="416"/>
      <c r="V33" s="417"/>
      <c r="W33" s="388" t="s">
        <v>105</v>
      </c>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90"/>
    </row>
    <row r="34" spans="2:48" ht="18.600000000000001" customHeight="1">
      <c r="B34" s="281" t="s">
        <v>3</v>
      </c>
      <c r="C34" s="282"/>
      <c r="D34" s="282"/>
      <c r="E34" s="282"/>
      <c r="F34" s="282"/>
      <c r="G34" s="282"/>
      <c r="H34" s="282"/>
      <c r="I34" s="282"/>
      <c r="J34" s="282"/>
      <c r="K34" s="282"/>
      <c r="L34" s="282"/>
      <c r="M34" s="282"/>
      <c r="N34" s="283"/>
      <c r="O34" s="411" t="s">
        <v>27</v>
      </c>
      <c r="P34" s="412"/>
      <c r="Q34" s="412"/>
      <c r="R34" s="412"/>
      <c r="S34" s="412"/>
      <c r="T34" s="412"/>
      <c r="U34" s="412"/>
      <c r="V34" s="413"/>
      <c r="W34" s="10" t="s">
        <v>41</v>
      </c>
      <c r="X34" s="4"/>
      <c r="Y34" s="4"/>
      <c r="Z34" s="4"/>
      <c r="AA34" s="4"/>
      <c r="AB34" s="4"/>
      <c r="AC34" s="4"/>
      <c r="AD34" s="4"/>
      <c r="AE34" s="4"/>
      <c r="AF34" s="414" t="s">
        <v>28</v>
      </c>
      <c r="AG34" s="412"/>
      <c r="AH34" s="412"/>
      <c r="AI34" s="412"/>
      <c r="AJ34" s="412"/>
      <c r="AK34" s="412"/>
      <c r="AL34" s="412"/>
      <c r="AM34" s="413"/>
      <c r="AN34" s="10" t="s">
        <v>106</v>
      </c>
      <c r="AO34" s="4"/>
      <c r="AP34" s="4"/>
      <c r="AQ34" s="4"/>
      <c r="AR34" s="4"/>
      <c r="AS34" s="4"/>
      <c r="AT34" s="4"/>
      <c r="AU34" s="4"/>
      <c r="AV34" s="5"/>
    </row>
    <row r="35" spans="2:48" ht="18.600000000000001" customHeight="1">
      <c r="B35" s="284"/>
      <c r="C35" s="285"/>
      <c r="D35" s="285"/>
      <c r="E35" s="285"/>
      <c r="F35" s="285"/>
      <c r="G35" s="285"/>
      <c r="H35" s="285"/>
      <c r="I35" s="285"/>
      <c r="J35" s="285"/>
      <c r="K35" s="285"/>
      <c r="L35" s="285"/>
      <c r="M35" s="285"/>
      <c r="N35" s="286"/>
      <c r="O35" s="415" t="s">
        <v>0</v>
      </c>
      <c r="P35" s="416"/>
      <c r="Q35" s="416"/>
      <c r="R35" s="416"/>
      <c r="S35" s="416"/>
      <c r="T35" s="416"/>
      <c r="U35" s="416"/>
      <c r="V35" s="417"/>
      <c r="W35" s="388" t="s">
        <v>105</v>
      </c>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90"/>
    </row>
    <row r="36" spans="2:48" ht="18.600000000000001" customHeight="1">
      <c r="B36" s="310" t="s">
        <v>1</v>
      </c>
      <c r="C36" s="282"/>
      <c r="D36" s="282"/>
      <c r="E36" s="282"/>
      <c r="F36" s="282"/>
      <c r="G36" s="282"/>
      <c r="H36" s="282"/>
      <c r="I36" s="282"/>
      <c r="J36" s="282"/>
      <c r="K36" s="282"/>
      <c r="L36" s="282"/>
      <c r="M36" s="282"/>
      <c r="N36" s="283"/>
      <c r="O36" s="419" t="s">
        <v>42</v>
      </c>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1"/>
    </row>
    <row r="37" spans="2:48" ht="18.600000000000001" customHeight="1">
      <c r="B37" s="314"/>
      <c r="C37" s="315"/>
      <c r="D37" s="315"/>
      <c r="E37" s="315"/>
      <c r="F37" s="315"/>
      <c r="G37" s="315"/>
      <c r="H37" s="315"/>
      <c r="I37" s="315"/>
      <c r="J37" s="315"/>
      <c r="K37" s="315"/>
      <c r="L37" s="315"/>
      <c r="M37" s="315"/>
      <c r="N37" s="418"/>
      <c r="O37" s="398"/>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400"/>
    </row>
    <row r="38" spans="2:48" ht="18.600000000000001" customHeight="1">
      <c r="B38" s="314"/>
      <c r="C38" s="315"/>
      <c r="D38" s="315"/>
      <c r="E38" s="315"/>
      <c r="F38" s="315"/>
      <c r="G38" s="315"/>
      <c r="H38" s="315"/>
      <c r="I38" s="315"/>
      <c r="J38" s="315"/>
      <c r="K38" s="315"/>
      <c r="L38" s="315"/>
      <c r="M38" s="315"/>
      <c r="N38" s="418"/>
      <c r="O38" s="401"/>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3"/>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6"/>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8"/>
    </row>
    <row r="41" spans="2:48" ht="18.600000000000001" customHeight="1">
      <c r="B41" s="409" t="s">
        <v>20</v>
      </c>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row>
    <row r="42" spans="2:48" ht="18.600000000000001" customHeight="1">
      <c r="B42" s="410" t="s">
        <v>107</v>
      </c>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row>
  </sheetData>
  <mergeCells count="149">
    <mergeCell ref="O37:AV37"/>
    <mergeCell ref="O38:AV38"/>
    <mergeCell ref="O39:AV39"/>
    <mergeCell ref="AS29:AV29"/>
    <mergeCell ref="AF29:AI29"/>
    <mergeCell ref="AJ29:AR29"/>
    <mergeCell ref="O40:AV40"/>
    <mergeCell ref="B41:AV41"/>
    <mergeCell ref="B42:AV42"/>
    <mergeCell ref="B34:N35"/>
    <mergeCell ref="O34:V34"/>
    <mergeCell ref="AF34:AM34"/>
    <mergeCell ref="O35:V35"/>
    <mergeCell ref="W35:AV35"/>
    <mergeCell ref="B36:N40"/>
    <mergeCell ref="O36:AV36"/>
    <mergeCell ref="B29:N29"/>
    <mergeCell ref="O29:R29"/>
    <mergeCell ref="S29:AA29"/>
    <mergeCell ref="AB29:AE29"/>
    <mergeCell ref="B32:N33"/>
    <mergeCell ref="O32:V32"/>
    <mergeCell ref="AF32:AM32"/>
    <mergeCell ref="O33:V33"/>
    <mergeCell ref="W33:AV33"/>
    <mergeCell ref="B30:N30"/>
    <mergeCell ref="O30:AV30"/>
    <mergeCell ref="B31:N31"/>
    <mergeCell ref="O31:AV31"/>
    <mergeCell ref="AJ28:AR28"/>
    <mergeCell ref="AS28:AV28"/>
    <mergeCell ref="B27:N27"/>
    <mergeCell ref="O27:R27"/>
    <mergeCell ref="S27:AA27"/>
    <mergeCell ref="AB27:AE27"/>
    <mergeCell ref="AF27:AI27"/>
    <mergeCell ref="AJ27:AR27"/>
    <mergeCell ref="AS27:AV27"/>
    <mergeCell ref="B28:N28"/>
    <mergeCell ref="O28:R28"/>
    <mergeCell ref="S28:AA28"/>
    <mergeCell ref="AB28:AE28"/>
    <mergeCell ref="AF28:AI28"/>
    <mergeCell ref="AF26:AI26"/>
    <mergeCell ref="AJ26:AR26"/>
    <mergeCell ref="AS26:AV26"/>
    <mergeCell ref="H25:N25"/>
    <mergeCell ref="O25:R25"/>
    <mergeCell ref="B26:N26"/>
    <mergeCell ref="O26:R26"/>
    <mergeCell ref="S26:AA26"/>
    <mergeCell ref="AB26:AE26"/>
    <mergeCell ref="B23:G25"/>
    <mergeCell ref="H24:N24"/>
    <mergeCell ref="O24:R24"/>
    <mergeCell ref="S24:AA24"/>
    <mergeCell ref="AB24:AE24"/>
    <mergeCell ref="H23:N23"/>
    <mergeCell ref="AF24:AI24"/>
    <mergeCell ref="AJ24:AR24"/>
    <mergeCell ref="AS24:AV24"/>
    <mergeCell ref="S25:AA25"/>
    <mergeCell ref="AB25:AE25"/>
    <mergeCell ref="AF25:AI25"/>
    <mergeCell ref="AJ25:AR25"/>
    <mergeCell ref="AS25:AV25"/>
    <mergeCell ref="O23:R23"/>
    <mergeCell ref="AS19:AV19"/>
    <mergeCell ref="S18:AA18"/>
    <mergeCell ref="AF18:AI18"/>
    <mergeCell ref="AJ18:AR18"/>
    <mergeCell ref="AJ19:AR19"/>
    <mergeCell ref="AB20:AE20"/>
    <mergeCell ref="AF20:AI20"/>
    <mergeCell ref="AS23:AV23"/>
    <mergeCell ref="AJ20:AR20"/>
    <mergeCell ref="AS20:AV20"/>
    <mergeCell ref="AF21:AI21"/>
    <mergeCell ref="AJ22:AR22"/>
    <mergeCell ref="AS22:AV22"/>
    <mergeCell ref="AF23:AI23"/>
    <mergeCell ref="AS21:AV21"/>
    <mergeCell ref="AJ23:AR23"/>
    <mergeCell ref="AJ21:AR21"/>
    <mergeCell ref="S23:AA23"/>
    <mergeCell ref="AB23:AE23"/>
    <mergeCell ref="S22:AA22"/>
    <mergeCell ref="B20:G22"/>
    <mergeCell ref="H20:N20"/>
    <mergeCell ref="O20:R20"/>
    <mergeCell ref="S20:AA20"/>
    <mergeCell ref="H22:N22"/>
    <mergeCell ref="H21:N21"/>
    <mergeCell ref="AB22:AE22"/>
    <mergeCell ref="AF19:AI19"/>
    <mergeCell ref="AF22:AI22"/>
    <mergeCell ref="AB21:AE21"/>
    <mergeCell ref="O19:R19"/>
    <mergeCell ref="S19:AA19"/>
    <mergeCell ref="AB19:AE19"/>
    <mergeCell ref="S21:AA21"/>
    <mergeCell ref="H19:N19"/>
    <mergeCell ref="O21:R21"/>
    <mergeCell ref="O22:R22"/>
    <mergeCell ref="AS17:AV17"/>
    <mergeCell ref="AF17:AI17"/>
    <mergeCell ref="AJ17:AR17"/>
    <mergeCell ref="AS18:AV18"/>
    <mergeCell ref="H17:N17"/>
    <mergeCell ref="O17:R17"/>
    <mergeCell ref="S17:AA17"/>
    <mergeCell ref="AB17:AE17"/>
    <mergeCell ref="H18:N18"/>
    <mergeCell ref="O18:R18"/>
    <mergeCell ref="AB18:AE18"/>
    <mergeCell ref="AF14:AI14"/>
    <mergeCell ref="B14:G19"/>
    <mergeCell ref="AJ16:AR16"/>
    <mergeCell ref="AS16:AV16"/>
    <mergeCell ref="S14:AA14"/>
    <mergeCell ref="AJ14:AR14"/>
    <mergeCell ref="B12:N13"/>
    <mergeCell ref="O12:AV13"/>
    <mergeCell ref="AB16:AE16"/>
    <mergeCell ref="AJ15:AR15"/>
    <mergeCell ref="AS15:AV15"/>
    <mergeCell ref="AF16:AI16"/>
    <mergeCell ref="H16:N16"/>
    <mergeCell ref="O16:R16"/>
    <mergeCell ref="S16:AA16"/>
    <mergeCell ref="AS14:AV14"/>
    <mergeCell ref="H15:N15"/>
    <mergeCell ref="O15:R15"/>
    <mergeCell ref="S15:AA15"/>
    <mergeCell ref="AB15:AE15"/>
    <mergeCell ref="AF15:AI15"/>
    <mergeCell ref="AB14:AE14"/>
    <mergeCell ref="H14:N14"/>
    <mergeCell ref="O14:R14"/>
    <mergeCell ref="B8:N9"/>
    <mergeCell ref="O8:AV9"/>
    <mergeCell ref="B1:AV1"/>
    <mergeCell ref="B3:N4"/>
    <mergeCell ref="O3:AV4"/>
    <mergeCell ref="B5:N5"/>
    <mergeCell ref="B6:N7"/>
    <mergeCell ref="O6:AV7"/>
    <mergeCell ref="B10:N11"/>
    <mergeCell ref="O10:AV11"/>
  </mergeCells>
  <phoneticPr fontId="5"/>
  <dataValidations count="4">
    <dataValidation type="list" allowBlank="1" showInputMessage="1" showErrorMessage="1" sqref="O30:AV30">
      <formula1>"（選択して下さい）,別紙のとおり,－"</formula1>
    </dataValidation>
    <dataValidation type="list" allowBlank="1" showInputMessage="1" showErrorMessage="1" sqref="AJ14:AR14 S14:AA14">
      <formula1>"（選択して下さい）,－,標準,時間帯別,臨時,従量（自己託送）"</formula1>
    </dataValidation>
    <dataValidation type="list" allowBlank="1" showInputMessage="1" showErrorMessage="1" sqref="O10:AV11">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O31:AV31">
      <formula1>"（選択して下さい）,要,否"</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2</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35</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3</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35</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4</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35</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5</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35</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6</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7</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8</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9</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10</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11</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12</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13</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14</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16</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16</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17</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18</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19</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20</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21</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22</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23</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24</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26</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26</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27</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28</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29</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AF25:AI25"/>
    <mergeCell ref="AF26:AI26"/>
    <mergeCell ref="AJ22:AR22"/>
    <mergeCell ref="AS23:AV23"/>
    <mergeCell ref="AF22:AI22"/>
    <mergeCell ref="AF23:AI23"/>
    <mergeCell ref="AS22:AV22"/>
    <mergeCell ref="AJ24:AR24"/>
    <mergeCell ref="AJ25:AR25"/>
    <mergeCell ref="AS26:AV26"/>
    <mergeCell ref="AS25:AV25"/>
    <mergeCell ref="O13:AV14"/>
    <mergeCell ref="AB15:AE15"/>
    <mergeCell ref="H15:N15"/>
    <mergeCell ref="AS15:AV15"/>
    <mergeCell ref="AS24:AV24"/>
    <mergeCell ref="AF24:AI24"/>
    <mergeCell ref="O22:R22"/>
    <mergeCell ref="S22:AA22"/>
    <mergeCell ref="AB21:AE21"/>
    <mergeCell ref="AJ23:AR23"/>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s>
  <phoneticPr fontId="5"/>
  <printOptions horizontalCentered="1"/>
  <pageMargins left="0.39370078740157483" right="0.39370078740157483" top="0.41" bottom="0.26" header="0.35" footer="0.24"/>
  <pageSetup paperSize="9" scale="9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293" t="s">
        <v>25</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X2" s="11" t="s">
        <v>43</v>
      </c>
      <c r="AY2" s="12">
        <v>30</v>
      </c>
    </row>
    <row r="3" spans="2:51" ht="9.75" customHeight="1">
      <c r="AS3" s="3"/>
      <c r="AT3" s="3"/>
      <c r="AU3" s="3"/>
      <c r="AV3" s="2"/>
    </row>
    <row r="4" spans="2:51" ht="15.75" customHeight="1">
      <c r="B4" s="295" t="s">
        <v>110</v>
      </c>
      <c r="C4" s="296"/>
      <c r="D4" s="296"/>
      <c r="E4" s="296"/>
      <c r="F4" s="296"/>
      <c r="G4" s="296"/>
      <c r="H4" s="296"/>
      <c r="I4" s="296"/>
      <c r="J4" s="296"/>
      <c r="K4" s="296"/>
      <c r="L4" s="296"/>
      <c r="M4" s="296"/>
      <c r="N4" s="297"/>
      <c r="O4" s="295" t="e">
        <f>VLOOKUP($AY$2,Data,3,FALSE)</f>
        <v>#REF!</v>
      </c>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7"/>
    </row>
    <row r="5" spans="2:51" ht="15.75" customHeight="1">
      <c r="B5" s="298"/>
      <c r="C5" s="299"/>
      <c r="D5" s="299"/>
      <c r="E5" s="299"/>
      <c r="F5" s="299"/>
      <c r="G5" s="299"/>
      <c r="H5" s="299"/>
      <c r="I5" s="299"/>
      <c r="J5" s="299"/>
      <c r="K5" s="299"/>
      <c r="L5" s="299"/>
      <c r="M5" s="299"/>
      <c r="N5" s="300"/>
      <c r="O5" s="298"/>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300"/>
    </row>
    <row r="6" spans="2:51" ht="23.25" customHeight="1">
      <c r="B6" s="307" t="s">
        <v>23</v>
      </c>
      <c r="C6" s="308"/>
      <c r="D6" s="308"/>
      <c r="E6" s="308"/>
      <c r="F6" s="308"/>
      <c r="G6" s="308"/>
      <c r="H6" s="308"/>
      <c r="I6" s="308"/>
      <c r="J6" s="308"/>
      <c r="K6" s="308"/>
      <c r="L6" s="308"/>
      <c r="M6" s="308"/>
      <c r="N6" s="309"/>
      <c r="O6" s="447" t="e">
        <f>VLOOKUP($AY$2,Data,4,FALSE)</f>
        <v>#REF!</v>
      </c>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9"/>
    </row>
    <row r="7" spans="2:51" ht="18.600000000000001" customHeight="1">
      <c r="B7" s="281" t="s">
        <v>26</v>
      </c>
      <c r="C7" s="282"/>
      <c r="D7" s="282"/>
      <c r="E7" s="282"/>
      <c r="F7" s="282"/>
      <c r="G7" s="282"/>
      <c r="H7" s="282"/>
      <c r="I7" s="282"/>
      <c r="J7" s="282"/>
      <c r="K7" s="282"/>
      <c r="L7" s="282"/>
      <c r="M7" s="282"/>
      <c r="N7" s="283"/>
      <c r="O7" s="295" t="e">
        <f>VLOOKUP($AY$2,Data,5,FALSE)&amp;VLOOKUP($AY$2,Data,6,FALSE)</f>
        <v>#REF!</v>
      </c>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7"/>
    </row>
    <row r="8" spans="2:51" ht="18.600000000000001" customHeight="1">
      <c r="B8" s="284"/>
      <c r="C8" s="285"/>
      <c r="D8" s="285"/>
      <c r="E8" s="285"/>
      <c r="F8" s="285"/>
      <c r="G8" s="285"/>
      <c r="H8" s="285"/>
      <c r="I8" s="285"/>
      <c r="J8" s="285"/>
      <c r="K8" s="285"/>
      <c r="L8" s="285"/>
      <c r="M8" s="285"/>
      <c r="N8" s="286"/>
      <c r="O8" s="298"/>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300"/>
    </row>
    <row r="9" spans="2:51" ht="17.25" customHeight="1">
      <c r="B9" s="281" t="s">
        <v>24</v>
      </c>
      <c r="C9" s="282"/>
      <c r="D9" s="282"/>
      <c r="E9" s="282"/>
      <c r="F9" s="282"/>
      <c r="G9" s="282"/>
      <c r="H9" s="282"/>
      <c r="I9" s="282"/>
      <c r="J9" s="282"/>
      <c r="K9" s="282"/>
      <c r="L9" s="282"/>
      <c r="M9" s="282"/>
      <c r="N9" s="283"/>
      <c r="O9" s="295" t="e">
        <f>VLOOKUP($AY$2,Data,7,FALSE)</f>
        <v>#REF!</v>
      </c>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7"/>
    </row>
    <row r="10" spans="2:51" ht="17.25" customHeight="1">
      <c r="B10" s="284"/>
      <c r="C10" s="285"/>
      <c r="D10" s="285"/>
      <c r="E10" s="285"/>
      <c r="F10" s="285"/>
      <c r="G10" s="285"/>
      <c r="H10" s="285"/>
      <c r="I10" s="285"/>
      <c r="J10" s="285"/>
      <c r="K10" s="285"/>
      <c r="L10" s="285"/>
      <c r="M10" s="285"/>
      <c r="N10" s="286"/>
      <c r="O10" s="298"/>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300"/>
    </row>
    <row r="11" spans="2:51" ht="15.75" customHeight="1">
      <c r="B11" s="310" t="s">
        <v>111</v>
      </c>
      <c r="C11" s="282"/>
      <c r="D11" s="282"/>
      <c r="E11" s="282"/>
      <c r="F11" s="282"/>
      <c r="G11" s="282"/>
      <c r="H11" s="282"/>
      <c r="I11" s="282"/>
      <c r="J11" s="282"/>
      <c r="K11" s="282"/>
      <c r="L11" s="282"/>
      <c r="M11" s="282"/>
      <c r="N11" s="283"/>
      <c r="O11" s="427" t="e">
        <f>VLOOKUP($AY$2,Data,8,FALSE)</f>
        <v>#REF!</v>
      </c>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9"/>
    </row>
    <row r="12" spans="2:51" ht="15.75" customHeight="1">
      <c r="B12" s="284"/>
      <c r="C12" s="285"/>
      <c r="D12" s="285"/>
      <c r="E12" s="285"/>
      <c r="F12" s="285"/>
      <c r="G12" s="285"/>
      <c r="H12" s="285"/>
      <c r="I12" s="285"/>
      <c r="J12" s="285"/>
      <c r="K12" s="285"/>
      <c r="L12" s="285"/>
      <c r="M12" s="285"/>
      <c r="N12" s="286"/>
      <c r="O12" s="430"/>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2"/>
    </row>
    <row r="13" spans="2:51" ht="18.600000000000001" customHeight="1">
      <c r="B13" s="323" t="s">
        <v>114</v>
      </c>
      <c r="C13" s="324"/>
      <c r="D13" s="324"/>
      <c r="E13" s="324"/>
      <c r="F13" s="324"/>
      <c r="G13" s="324"/>
      <c r="H13" s="324"/>
      <c r="I13" s="324"/>
      <c r="J13" s="324"/>
      <c r="K13" s="324"/>
      <c r="L13" s="324"/>
      <c r="M13" s="324"/>
      <c r="N13" s="325"/>
      <c r="O13" s="329" t="e">
        <f>VLOOKUP($AY$2,Data,2,FALSE)</f>
        <v>#REF!</v>
      </c>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1"/>
    </row>
    <row r="14" spans="2:51" ht="18.600000000000001" customHeight="1">
      <c r="B14" s="326"/>
      <c r="C14" s="327"/>
      <c r="D14" s="327"/>
      <c r="E14" s="327"/>
      <c r="F14" s="327"/>
      <c r="G14" s="327"/>
      <c r="H14" s="327"/>
      <c r="I14" s="327"/>
      <c r="J14" s="327"/>
      <c r="K14" s="327"/>
      <c r="L14" s="327"/>
      <c r="M14" s="327"/>
      <c r="N14" s="328"/>
      <c r="O14" s="332"/>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4"/>
    </row>
    <row r="15" spans="2:51" ht="24.75" customHeight="1">
      <c r="B15" s="281" t="s">
        <v>9</v>
      </c>
      <c r="C15" s="282"/>
      <c r="D15" s="282"/>
      <c r="E15" s="282"/>
      <c r="F15" s="282"/>
      <c r="G15" s="313"/>
      <c r="H15" s="348" t="s">
        <v>4</v>
      </c>
      <c r="I15" s="349"/>
      <c r="J15" s="349"/>
      <c r="K15" s="349"/>
      <c r="L15" s="349"/>
      <c r="M15" s="349"/>
      <c r="N15" s="350"/>
      <c r="O15" s="311" t="s">
        <v>12</v>
      </c>
      <c r="P15" s="312"/>
      <c r="Q15" s="312"/>
      <c r="R15" s="312"/>
      <c r="S15" s="341" t="e">
        <f>IF(VLOOKUP($AY$2,Data,10,FALSE)=0,"-",VLOOKUP($AY$2,Data,10,FALSE))</f>
        <v>#REF!</v>
      </c>
      <c r="T15" s="341"/>
      <c r="U15" s="341"/>
      <c r="V15" s="341"/>
      <c r="W15" s="341"/>
      <c r="X15" s="341"/>
      <c r="Y15" s="341"/>
      <c r="Z15" s="341"/>
      <c r="AA15" s="341"/>
      <c r="AB15" s="341"/>
      <c r="AC15" s="341"/>
      <c r="AD15" s="341"/>
      <c r="AE15" s="342"/>
      <c r="AF15" s="311" t="s">
        <v>13</v>
      </c>
      <c r="AG15" s="312"/>
      <c r="AH15" s="312"/>
      <c r="AI15" s="312"/>
      <c r="AJ15" s="341" t="e">
        <f>IF(VLOOKUP($AY$2,Data,9,FALSE)=0,"-",VLOOKUP($AY$2,Data,9,FALSE))</f>
        <v>#REF!</v>
      </c>
      <c r="AK15" s="341"/>
      <c r="AL15" s="341"/>
      <c r="AM15" s="341"/>
      <c r="AN15" s="341"/>
      <c r="AO15" s="341"/>
      <c r="AP15" s="341"/>
      <c r="AQ15" s="341"/>
      <c r="AR15" s="341"/>
      <c r="AS15" s="341"/>
      <c r="AT15" s="341"/>
      <c r="AU15" s="341"/>
      <c r="AV15" s="342"/>
    </row>
    <row r="16" spans="2:51" ht="24.75" customHeight="1">
      <c r="B16" s="314"/>
      <c r="C16" s="315"/>
      <c r="D16" s="315"/>
      <c r="E16" s="315"/>
      <c r="F16" s="315"/>
      <c r="G16" s="316"/>
      <c r="H16" s="343" t="s">
        <v>5</v>
      </c>
      <c r="I16" s="344"/>
      <c r="J16" s="344"/>
      <c r="K16" s="344"/>
      <c r="L16" s="344"/>
      <c r="M16" s="344"/>
      <c r="N16" s="345"/>
      <c r="O16" s="346" t="s">
        <v>12</v>
      </c>
      <c r="P16" s="347"/>
      <c r="Q16" s="347"/>
      <c r="R16" s="347"/>
      <c r="S16" s="386" t="e">
        <f>IF(VLOOKUP($AY$2,Data,16,FALSE)=0,"-",VLOOKUP($AY$2,Data,16,FALSE))</f>
        <v>#REF!</v>
      </c>
      <c r="T16" s="386"/>
      <c r="U16" s="386"/>
      <c r="V16" s="386"/>
      <c r="W16" s="386"/>
      <c r="X16" s="386"/>
      <c r="Y16" s="386"/>
      <c r="Z16" s="386"/>
      <c r="AA16" s="386"/>
      <c r="AB16" s="320" t="s">
        <v>29</v>
      </c>
      <c r="AC16" s="320"/>
      <c r="AD16" s="320"/>
      <c r="AE16" s="321"/>
      <c r="AF16" s="346" t="s">
        <v>13</v>
      </c>
      <c r="AG16" s="347"/>
      <c r="AH16" s="347"/>
      <c r="AI16" s="347"/>
      <c r="AJ16" s="386" t="e">
        <f>IF(VLOOKUP($AY$2,Data,11,FALSE)=0,"-",VLOOKUP($AY$2,Data,11,FALSE))</f>
        <v>#REF!</v>
      </c>
      <c r="AK16" s="386"/>
      <c r="AL16" s="386"/>
      <c r="AM16" s="386"/>
      <c r="AN16" s="386"/>
      <c r="AO16" s="386"/>
      <c r="AP16" s="386"/>
      <c r="AQ16" s="386"/>
      <c r="AR16" s="386"/>
      <c r="AS16" s="320" t="s">
        <v>30</v>
      </c>
      <c r="AT16" s="320"/>
      <c r="AU16" s="320"/>
      <c r="AV16" s="321"/>
    </row>
    <row r="17" spans="2:48" ht="24.75" customHeight="1">
      <c r="B17" s="314"/>
      <c r="C17" s="315"/>
      <c r="D17" s="315"/>
      <c r="E17" s="315"/>
      <c r="F17" s="315"/>
      <c r="G17" s="316"/>
      <c r="H17" s="338" t="s">
        <v>19</v>
      </c>
      <c r="I17" s="339"/>
      <c r="J17" s="339"/>
      <c r="K17" s="339"/>
      <c r="L17" s="339"/>
      <c r="M17" s="339"/>
      <c r="N17" s="340"/>
      <c r="O17" s="336" t="s">
        <v>12</v>
      </c>
      <c r="P17" s="337"/>
      <c r="Q17" s="337"/>
      <c r="R17" s="337"/>
      <c r="S17" s="13" t="s">
        <v>44</v>
      </c>
      <c r="T17" s="433" t="e">
        <f>IF(VLOOKUP($AY$2,Data,17,FALSE)=0,"-",VLOOKUP($AY$2,Data,17,FALSE))</f>
        <v>#REF!</v>
      </c>
      <c r="U17" s="433"/>
      <c r="V17" s="433"/>
      <c r="W17" s="433"/>
      <c r="X17" s="433"/>
      <c r="Y17" s="433"/>
      <c r="Z17" s="433"/>
      <c r="AA17" s="13" t="s">
        <v>45</v>
      </c>
      <c r="AB17" s="320" t="s">
        <v>29</v>
      </c>
      <c r="AC17" s="320"/>
      <c r="AD17" s="320"/>
      <c r="AE17" s="321"/>
      <c r="AF17" s="336" t="s">
        <v>13</v>
      </c>
      <c r="AG17" s="337"/>
      <c r="AH17" s="337"/>
      <c r="AI17" s="337"/>
      <c r="AJ17" s="13" t="s">
        <v>46</v>
      </c>
      <c r="AK17" s="433" t="e">
        <f>IF(VLOOKUP($AY$2,Data,12,FALSE)=0,"-",VLOOKUP($AY$2,Data,12,FALSE))</f>
        <v>#REF!</v>
      </c>
      <c r="AL17" s="433"/>
      <c r="AM17" s="433"/>
      <c r="AN17" s="433"/>
      <c r="AO17" s="433"/>
      <c r="AP17" s="433"/>
      <c r="AQ17" s="433"/>
      <c r="AR17" s="13" t="s">
        <v>47</v>
      </c>
      <c r="AS17" s="320" t="s">
        <v>30</v>
      </c>
      <c r="AT17" s="320"/>
      <c r="AU17" s="320"/>
      <c r="AV17" s="321"/>
    </row>
    <row r="18" spans="2:48" ht="24.75" customHeight="1">
      <c r="B18" s="314"/>
      <c r="C18" s="315"/>
      <c r="D18" s="315"/>
      <c r="E18" s="315"/>
      <c r="F18" s="315"/>
      <c r="G18" s="316"/>
      <c r="H18" s="356" t="s">
        <v>6</v>
      </c>
      <c r="I18" s="357"/>
      <c r="J18" s="357"/>
      <c r="K18" s="357"/>
      <c r="L18" s="357"/>
      <c r="M18" s="357"/>
      <c r="N18" s="358"/>
      <c r="O18" s="336" t="s">
        <v>12</v>
      </c>
      <c r="P18" s="337"/>
      <c r="Q18" s="337"/>
      <c r="R18" s="337"/>
      <c r="S18" s="433" t="e">
        <f>IF(VLOOKUP($AY$2,Data,18,FALSE)=0,"-",VLOOKUP($AY$2,Data,18,FALSE))</f>
        <v>#REF!</v>
      </c>
      <c r="T18" s="433"/>
      <c r="U18" s="433"/>
      <c r="V18" s="433"/>
      <c r="W18" s="433"/>
      <c r="X18" s="433"/>
      <c r="Y18" s="433"/>
      <c r="Z18" s="433"/>
      <c r="AA18" s="433"/>
      <c r="AB18" s="351"/>
      <c r="AC18" s="351"/>
      <c r="AD18" s="351"/>
      <c r="AE18" s="352"/>
      <c r="AF18" s="336" t="s">
        <v>13</v>
      </c>
      <c r="AG18" s="337"/>
      <c r="AH18" s="337"/>
      <c r="AI18" s="337"/>
      <c r="AJ18" s="433" t="e">
        <f>IF(VLOOKUP($AY$2,Data,13,FALSE)=0,"-",VLOOKUP($AY$2,Data,13,FALSE))</f>
        <v>#REF!</v>
      </c>
      <c r="AK18" s="433"/>
      <c r="AL18" s="433"/>
      <c r="AM18" s="433"/>
      <c r="AN18" s="433"/>
      <c r="AO18" s="433"/>
      <c r="AP18" s="433"/>
      <c r="AQ18" s="433"/>
      <c r="AR18" s="433"/>
      <c r="AS18" s="351"/>
      <c r="AT18" s="351"/>
      <c r="AU18" s="351"/>
      <c r="AV18" s="352"/>
    </row>
    <row r="19" spans="2:48" ht="24.75" customHeight="1">
      <c r="B19" s="314"/>
      <c r="C19" s="315"/>
      <c r="D19" s="315"/>
      <c r="E19" s="315"/>
      <c r="F19" s="315"/>
      <c r="G19" s="316"/>
      <c r="H19" s="356" t="s">
        <v>112</v>
      </c>
      <c r="I19" s="357"/>
      <c r="J19" s="357"/>
      <c r="K19" s="357"/>
      <c r="L19" s="357"/>
      <c r="M19" s="357"/>
      <c r="N19" s="358"/>
      <c r="O19" s="336" t="s">
        <v>12</v>
      </c>
      <c r="P19" s="337"/>
      <c r="Q19" s="337"/>
      <c r="R19" s="337"/>
      <c r="S19" s="433" t="e">
        <f>IF(VLOOKUP($AY$2,Data,19,FALSE)=0,"-",VLOOKUP($AY$2,Data,19,FALSE))</f>
        <v>#REF!</v>
      </c>
      <c r="T19" s="433"/>
      <c r="U19" s="433"/>
      <c r="V19" s="433"/>
      <c r="W19" s="433"/>
      <c r="X19" s="433"/>
      <c r="Y19" s="433"/>
      <c r="Z19" s="433"/>
      <c r="AA19" s="433"/>
      <c r="AB19" s="354" t="s">
        <v>31</v>
      </c>
      <c r="AC19" s="354"/>
      <c r="AD19" s="354"/>
      <c r="AE19" s="355"/>
      <c r="AF19" s="336" t="s">
        <v>13</v>
      </c>
      <c r="AG19" s="337"/>
      <c r="AH19" s="337"/>
      <c r="AI19" s="337"/>
      <c r="AJ19" s="433" t="e">
        <f>IF(VLOOKUP($AY$2,Data,14,FALSE)=0,"-",VLOOKUP($AY$2,Data,14,FALSE))</f>
        <v>#REF!</v>
      </c>
      <c r="AK19" s="433"/>
      <c r="AL19" s="433"/>
      <c r="AM19" s="433"/>
      <c r="AN19" s="433"/>
      <c r="AO19" s="433"/>
      <c r="AP19" s="433"/>
      <c r="AQ19" s="433"/>
      <c r="AR19" s="433"/>
      <c r="AS19" s="354" t="s">
        <v>32</v>
      </c>
      <c r="AT19" s="354"/>
      <c r="AU19" s="354"/>
      <c r="AV19" s="355"/>
    </row>
    <row r="20" spans="2:48" ht="24.75" customHeight="1">
      <c r="B20" s="284"/>
      <c r="C20" s="285"/>
      <c r="D20" s="285"/>
      <c r="E20" s="285"/>
      <c r="F20" s="285"/>
      <c r="G20" s="317"/>
      <c r="H20" s="365" t="s">
        <v>113</v>
      </c>
      <c r="I20" s="366"/>
      <c r="J20" s="366"/>
      <c r="K20" s="366"/>
      <c r="L20" s="366"/>
      <c r="M20" s="366"/>
      <c r="N20" s="367"/>
      <c r="O20" s="370" t="s">
        <v>12</v>
      </c>
      <c r="P20" s="371"/>
      <c r="Q20" s="371"/>
      <c r="R20" s="371"/>
      <c r="S20" s="387" t="e">
        <f>IF(VLOOKUP($AY$2,Data,20,FALSE)=0,"-",VLOOKUP($AY$2,Data,20,FALSE))</f>
        <v>#REF!</v>
      </c>
      <c r="T20" s="387"/>
      <c r="U20" s="387"/>
      <c r="V20" s="387"/>
      <c r="W20" s="387"/>
      <c r="X20" s="387"/>
      <c r="Y20" s="387"/>
      <c r="Z20" s="387"/>
      <c r="AA20" s="387"/>
      <c r="AB20" s="368" t="s">
        <v>31</v>
      </c>
      <c r="AC20" s="368"/>
      <c r="AD20" s="368"/>
      <c r="AE20" s="369"/>
      <c r="AF20" s="370" t="s">
        <v>13</v>
      </c>
      <c r="AG20" s="371"/>
      <c r="AH20" s="371"/>
      <c r="AI20" s="371"/>
      <c r="AJ20" s="387" t="e">
        <f>IF(VLOOKUP($AY$2,Data,15,FALSE)=0,"-",VLOOKUP($AY$2,Data,15,FALSE))</f>
        <v>#REF!</v>
      </c>
      <c r="AK20" s="387"/>
      <c r="AL20" s="387"/>
      <c r="AM20" s="387"/>
      <c r="AN20" s="387"/>
      <c r="AO20" s="387"/>
      <c r="AP20" s="387"/>
      <c r="AQ20" s="387"/>
      <c r="AR20" s="387"/>
      <c r="AS20" s="368" t="s">
        <v>32</v>
      </c>
      <c r="AT20" s="368"/>
      <c r="AU20" s="368"/>
      <c r="AV20" s="369"/>
    </row>
    <row r="21" spans="2:48" ht="24.75" customHeight="1">
      <c r="B21" s="281" t="s">
        <v>10</v>
      </c>
      <c r="C21" s="359"/>
      <c r="D21" s="359"/>
      <c r="E21" s="359"/>
      <c r="F21" s="359"/>
      <c r="G21" s="360"/>
      <c r="H21" s="348" t="s">
        <v>5</v>
      </c>
      <c r="I21" s="349"/>
      <c r="J21" s="349"/>
      <c r="K21" s="349"/>
      <c r="L21" s="349"/>
      <c r="M21" s="349"/>
      <c r="N21" s="350"/>
      <c r="O21" s="311" t="s">
        <v>12</v>
      </c>
      <c r="P21" s="312"/>
      <c r="Q21" s="312"/>
      <c r="R21" s="312"/>
      <c r="S21" s="375" t="e">
        <f>IF(VLOOKUP($AY$2,Data,24,FALSE)=0,"-",VLOOKUP($AY$2,Data,24,FALSE))</f>
        <v>#REF!</v>
      </c>
      <c r="T21" s="375"/>
      <c r="U21" s="375"/>
      <c r="V21" s="375"/>
      <c r="W21" s="375"/>
      <c r="X21" s="375"/>
      <c r="Y21" s="375"/>
      <c r="Z21" s="375"/>
      <c r="AA21" s="375"/>
      <c r="AB21" s="373" t="s">
        <v>29</v>
      </c>
      <c r="AC21" s="373"/>
      <c r="AD21" s="373"/>
      <c r="AE21" s="374"/>
      <c r="AF21" s="311" t="s">
        <v>13</v>
      </c>
      <c r="AG21" s="312"/>
      <c r="AH21" s="312"/>
      <c r="AI21" s="312"/>
      <c r="AJ21" s="375" t="e">
        <f>IF(VLOOKUP($AY$2,Data,21,FALSE)=0,"-",VLOOKUP($AY$2,Data,21,FALSE))</f>
        <v>#REF!</v>
      </c>
      <c r="AK21" s="375"/>
      <c r="AL21" s="375"/>
      <c r="AM21" s="375"/>
      <c r="AN21" s="375"/>
      <c r="AO21" s="375"/>
      <c r="AP21" s="375"/>
      <c r="AQ21" s="375"/>
      <c r="AR21" s="375"/>
      <c r="AS21" s="373" t="s">
        <v>30</v>
      </c>
      <c r="AT21" s="373"/>
      <c r="AU21" s="373"/>
      <c r="AV21" s="374"/>
    </row>
    <row r="22" spans="2:48" ht="24.75" customHeight="1">
      <c r="B22" s="361"/>
      <c r="C22" s="362"/>
      <c r="D22" s="362"/>
      <c r="E22" s="362"/>
      <c r="F22" s="362"/>
      <c r="G22" s="363"/>
      <c r="H22" s="343" t="s">
        <v>112</v>
      </c>
      <c r="I22" s="344"/>
      <c r="J22" s="344"/>
      <c r="K22" s="344"/>
      <c r="L22" s="344"/>
      <c r="M22" s="344"/>
      <c r="N22" s="345"/>
      <c r="O22" s="346" t="s">
        <v>12</v>
      </c>
      <c r="P22" s="347"/>
      <c r="Q22" s="347"/>
      <c r="R22" s="347"/>
      <c r="S22" s="386" t="e">
        <f>IF(VLOOKUP($AY$2,Data,25,FALSE)=0,"-",VLOOKUP($AY$2,Data,25,FALSE))</f>
        <v>#REF!</v>
      </c>
      <c r="T22" s="386"/>
      <c r="U22" s="386"/>
      <c r="V22" s="386"/>
      <c r="W22" s="386"/>
      <c r="X22" s="386"/>
      <c r="Y22" s="386"/>
      <c r="Z22" s="386"/>
      <c r="AA22" s="386"/>
      <c r="AB22" s="320" t="s">
        <v>31</v>
      </c>
      <c r="AC22" s="320"/>
      <c r="AD22" s="320"/>
      <c r="AE22" s="321"/>
      <c r="AF22" s="346" t="s">
        <v>13</v>
      </c>
      <c r="AG22" s="347"/>
      <c r="AH22" s="347"/>
      <c r="AI22" s="347"/>
      <c r="AJ22" s="386" t="e">
        <f>IF(VLOOKUP($AY$2,Data,22,FALSE)=0,"-",VLOOKUP($AY$2,Data,22,FALSE))</f>
        <v>#REF!</v>
      </c>
      <c r="AK22" s="386"/>
      <c r="AL22" s="386"/>
      <c r="AM22" s="386"/>
      <c r="AN22" s="386"/>
      <c r="AO22" s="386"/>
      <c r="AP22" s="386"/>
      <c r="AQ22" s="386"/>
      <c r="AR22" s="386"/>
      <c r="AS22" s="320" t="s">
        <v>32</v>
      </c>
      <c r="AT22" s="320"/>
      <c r="AU22" s="320"/>
      <c r="AV22" s="321"/>
    </row>
    <row r="23" spans="2:48" ht="24.75" customHeight="1">
      <c r="B23" s="361"/>
      <c r="C23" s="362"/>
      <c r="D23" s="362"/>
      <c r="E23" s="362"/>
      <c r="F23" s="362"/>
      <c r="G23" s="363"/>
      <c r="H23" s="365" t="s">
        <v>113</v>
      </c>
      <c r="I23" s="366"/>
      <c r="J23" s="366"/>
      <c r="K23" s="366"/>
      <c r="L23" s="366"/>
      <c r="M23" s="366"/>
      <c r="N23" s="367"/>
      <c r="O23" s="370" t="s">
        <v>12</v>
      </c>
      <c r="P23" s="371"/>
      <c r="Q23" s="371"/>
      <c r="R23" s="371"/>
      <c r="S23" s="387" t="e">
        <f>IF(VLOOKUP($AY$2,Data,26,FALSE)=0,"-",VLOOKUP($AY$2,Data,26,FALSE))</f>
        <v>#REF!</v>
      </c>
      <c r="T23" s="387"/>
      <c r="U23" s="387"/>
      <c r="V23" s="387"/>
      <c r="W23" s="387"/>
      <c r="X23" s="387"/>
      <c r="Y23" s="387"/>
      <c r="Z23" s="387"/>
      <c r="AA23" s="387"/>
      <c r="AB23" s="368" t="s">
        <v>31</v>
      </c>
      <c r="AC23" s="368"/>
      <c r="AD23" s="368"/>
      <c r="AE23" s="369"/>
      <c r="AF23" s="370" t="s">
        <v>13</v>
      </c>
      <c r="AG23" s="371"/>
      <c r="AH23" s="371"/>
      <c r="AI23" s="371"/>
      <c r="AJ23" s="387" t="e">
        <f>IF(VLOOKUP($AY$2,Data,23,FALSE)=0,"-",VLOOKUP($AY$2,Data,23,FALSE))</f>
        <v>#REF!</v>
      </c>
      <c r="AK23" s="387"/>
      <c r="AL23" s="387"/>
      <c r="AM23" s="387"/>
      <c r="AN23" s="387"/>
      <c r="AO23" s="387"/>
      <c r="AP23" s="387"/>
      <c r="AQ23" s="387"/>
      <c r="AR23" s="387"/>
      <c r="AS23" s="368" t="s">
        <v>32</v>
      </c>
      <c r="AT23" s="368"/>
      <c r="AU23" s="368"/>
      <c r="AV23" s="369"/>
    </row>
    <row r="24" spans="2:48" ht="24.75" customHeight="1">
      <c r="B24" s="281" t="s">
        <v>11</v>
      </c>
      <c r="C24" s="359"/>
      <c r="D24" s="359"/>
      <c r="E24" s="359"/>
      <c r="F24" s="359"/>
      <c r="G24" s="359"/>
      <c r="H24" s="348" t="s">
        <v>5</v>
      </c>
      <c r="I24" s="349"/>
      <c r="J24" s="349"/>
      <c r="K24" s="349"/>
      <c r="L24" s="349"/>
      <c r="M24" s="349"/>
      <c r="N24" s="350"/>
      <c r="O24" s="311" t="s">
        <v>12</v>
      </c>
      <c r="P24" s="312"/>
      <c r="Q24" s="312"/>
      <c r="R24" s="312"/>
      <c r="S24" s="375" t="e">
        <f>IF(VLOOKUP($AY$2,Data,30,FALSE)=0,"-",VLOOKUP($AY$2,Data,30,FALSE))</f>
        <v>#REF!</v>
      </c>
      <c r="T24" s="375"/>
      <c r="U24" s="375"/>
      <c r="V24" s="375"/>
      <c r="W24" s="375"/>
      <c r="X24" s="375"/>
      <c r="Y24" s="375"/>
      <c r="Z24" s="375"/>
      <c r="AA24" s="375"/>
      <c r="AB24" s="373" t="s">
        <v>29</v>
      </c>
      <c r="AC24" s="373"/>
      <c r="AD24" s="373"/>
      <c r="AE24" s="374"/>
      <c r="AF24" s="311" t="s">
        <v>13</v>
      </c>
      <c r="AG24" s="312"/>
      <c r="AH24" s="312"/>
      <c r="AI24" s="312"/>
      <c r="AJ24" s="375" t="e">
        <f>IF(VLOOKUP($AY$2,Data,27,FALSE)=0,"-",VLOOKUP($AY$2,Data,27,FALSE))</f>
        <v>#REF!</v>
      </c>
      <c r="AK24" s="375"/>
      <c r="AL24" s="375"/>
      <c r="AM24" s="375"/>
      <c r="AN24" s="375"/>
      <c r="AO24" s="375"/>
      <c r="AP24" s="375"/>
      <c r="AQ24" s="375"/>
      <c r="AR24" s="375"/>
      <c r="AS24" s="373" t="s">
        <v>30</v>
      </c>
      <c r="AT24" s="373"/>
      <c r="AU24" s="373"/>
      <c r="AV24" s="374"/>
    </row>
    <row r="25" spans="2:48" ht="24.75" customHeight="1">
      <c r="B25" s="361"/>
      <c r="C25" s="362"/>
      <c r="D25" s="362"/>
      <c r="E25" s="362"/>
      <c r="F25" s="362"/>
      <c r="G25" s="362"/>
      <c r="H25" s="343" t="s">
        <v>112</v>
      </c>
      <c r="I25" s="344"/>
      <c r="J25" s="344"/>
      <c r="K25" s="344"/>
      <c r="L25" s="344"/>
      <c r="M25" s="344"/>
      <c r="N25" s="345"/>
      <c r="O25" s="346" t="s">
        <v>12</v>
      </c>
      <c r="P25" s="347"/>
      <c r="Q25" s="347"/>
      <c r="R25" s="347"/>
      <c r="S25" s="386" t="e">
        <f>IF(VLOOKUP($AY$2,Data,31,FALSE)=0,"-",VLOOKUP($AY$2,Data,31,FALSE))</f>
        <v>#REF!</v>
      </c>
      <c r="T25" s="386"/>
      <c r="U25" s="386"/>
      <c r="V25" s="386"/>
      <c r="W25" s="386"/>
      <c r="X25" s="386"/>
      <c r="Y25" s="386"/>
      <c r="Z25" s="386"/>
      <c r="AA25" s="386"/>
      <c r="AB25" s="320" t="s">
        <v>31</v>
      </c>
      <c r="AC25" s="320"/>
      <c r="AD25" s="320"/>
      <c r="AE25" s="321"/>
      <c r="AF25" s="346" t="s">
        <v>13</v>
      </c>
      <c r="AG25" s="347"/>
      <c r="AH25" s="347"/>
      <c r="AI25" s="347"/>
      <c r="AJ25" s="386" t="e">
        <f>IF(VLOOKUP($AY$2,Data,28,FALSE)=0,"-",VLOOKUP($AY$2,Data,28,FALSE))</f>
        <v>#REF!</v>
      </c>
      <c r="AK25" s="386"/>
      <c r="AL25" s="386"/>
      <c r="AM25" s="386"/>
      <c r="AN25" s="386"/>
      <c r="AO25" s="386"/>
      <c r="AP25" s="386"/>
      <c r="AQ25" s="386"/>
      <c r="AR25" s="386"/>
      <c r="AS25" s="320" t="s">
        <v>32</v>
      </c>
      <c r="AT25" s="320"/>
      <c r="AU25" s="320"/>
      <c r="AV25" s="321"/>
    </row>
    <row r="26" spans="2:48" ht="24.75" customHeight="1">
      <c r="B26" s="384"/>
      <c r="C26" s="385"/>
      <c r="D26" s="385"/>
      <c r="E26" s="385"/>
      <c r="F26" s="385"/>
      <c r="G26" s="385"/>
      <c r="H26" s="365" t="s">
        <v>113</v>
      </c>
      <c r="I26" s="366"/>
      <c r="J26" s="366"/>
      <c r="K26" s="366"/>
      <c r="L26" s="366"/>
      <c r="M26" s="366"/>
      <c r="N26" s="367"/>
      <c r="O26" s="370" t="s">
        <v>12</v>
      </c>
      <c r="P26" s="371"/>
      <c r="Q26" s="371"/>
      <c r="R26" s="371"/>
      <c r="S26" s="387" t="e">
        <f>IF(VLOOKUP($AY$2,Data,32,FALSE)=0,"-",VLOOKUP($AY$2,Data,32,FALSE))</f>
        <v>#REF!</v>
      </c>
      <c r="T26" s="387"/>
      <c r="U26" s="387"/>
      <c r="V26" s="387"/>
      <c r="W26" s="387"/>
      <c r="X26" s="387"/>
      <c r="Y26" s="387"/>
      <c r="Z26" s="387"/>
      <c r="AA26" s="387"/>
      <c r="AB26" s="368" t="s">
        <v>31</v>
      </c>
      <c r="AC26" s="368"/>
      <c r="AD26" s="368"/>
      <c r="AE26" s="369"/>
      <c r="AF26" s="370" t="s">
        <v>13</v>
      </c>
      <c r="AG26" s="371"/>
      <c r="AH26" s="371"/>
      <c r="AI26" s="371"/>
      <c r="AJ26" s="387" t="e">
        <f>IF(VLOOKUP($AY$2,Data,29,FALSE)=0,"-",VLOOKUP($AY$2,Data,29,FALSE))</f>
        <v>#REF!</v>
      </c>
      <c r="AK26" s="387"/>
      <c r="AL26" s="387"/>
      <c r="AM26" s="387"/>
      <c r="AN26" s="387"/>
      <c r="AO26" s="387"/>
      <c r="AP26" s="387"/>
      <c r="AQ26" s="387"/>
      <c r="AR26" s="387"/>
      <c r="AS26" s="368" t="s">
        <v>32</v>
      </c>
      <c r="AT26" s="368"/>
      <c r="AU26" s="368"/>
      <c r="AV26" s="369"/>
    </row>
    <row r="27" spans="2:48" ht="24.75" customHeight="1">
      <c r="B27" s="381" t="s">
        <v>7</v>
      </c>
      <c r="C27" s="382"/>
      <c r="D27" s="382"/>
      <c r="E27" s="382"/>
      <c r="F27" s="382"/>
      <c r="G27" s="382"/>
      <c r="H27" s="382"/>
      <c r="I27" s="382"/>
      <c r="J27" s="382"/>
      <c r="K27" s="382"/>
      <c r="L27" s="382"/>
      <c r="M27" s="382"/>
      <c r="N27" s="383"/>
      <c r="O27" s="376" t="s">
        <v>12</v>
      </c>
      <c r="P27" s="377"/>
      <c r="Q27" s="377"/>
      <c r="R27" s="377"/>
      <c r="S27" s="378" t="e">
        <f>IF(VLOOKUP($AY$2,Data,34,FALSE)=0,"-",VLOOKUP($AY$2,Data,34,FALSE))</f>
        <v>#REF!</v>
      </c>
      <c r="T27" s="378"/>
      <c r="U27" s="378"/>
      <c r="V27" s="378"/>
      <c r="W27" s="378"/>
      <c r="X27" s="378"/>
      <c r="Y27" s="378"/>
      <c r="Z27" s="378"/>
      <c r="AA27" s="378"/>
      <c r="AB27" s="379" t="s">
        <v>29</v>
      </c>
      <c r="AC27" s="379"/>
      <c r="AD27" s="379"/>
      <c r="AE27" s="380"/>
      <c r="AF27" s="376" t="s">
        <v>13</v>
      </c>
      <c r="AG27" s="377"/>
      <c r="AH27" s="377"/>
      <c r="AI27" s="377"/>
      <c r="AJ27" s="378" t="e">
        <f>IF(VLOOKUP($AY$2,Data,33,FALSE)=0,"-",VLOOKUP($AY$2,Data,33,FALSE))</f>
        <v>#REF!</v>
      </c>
      <c r="AK27" s="378"/>
      <c r="AL27" s="378"/>
      <c r="AM27" s="378"/>
      <c r="AN27" s="378"/>
      <c r="AO27" s="378"/>
      <c r="AP27" s="378"/>
      <c r="AQ27" s="378"/>
      <c r="AR27" s="378"/>
      <c r="AS27" s="379" t="s">
        <v>30</v>
      </c>
      <c r="AT27" s="379"/>
      <c r="AU27" s="379"/>
      <c r="AV27" s="380"/>
    </row>
    <row r="28" spans="2:48" ht="24.75" customHeight="1">
      <c r="B28" s="381" t="s">
        <v>14</v>
      </c>
      <c r="C28" s="382"/>
      <c r="D28" s="382"/>
      <c r="E28" s="382"/>
      <c r="F28" s="382"/>
      <c r="G28" s="382"/>
      <c r="H28" s="382"/>
      <c r="I28" s="382"/>
      <c r="J28" s="382"/>
      <c r="K28" s="382"/>
      <c r="L28" s="382"/>
      <c r="M28" s="382"/>
      <c r="N28" s="383"/>
      <c r="O28" s="376" t="s">
        <v>12</v>
      </c>
      <c r="P28" s="377"/>
      <c r="Q28" s="377"/>
      <c r="R28" s="377"/>
      <c r="S28" s="378" t="e">
        <f>IF(VLOOKUP($AY$2,Data,38,FALSE)=0,"-",VLOOKUP($AY$2,Data,38,FALSE))</f>
        <v>#REF!</v>
      </c>
      <c r="T28" s="378"/>
      <c r="U28" s="378"/>
      <c r="V28" s="378"/>
      <c r="W28" s="378"/>
      <c r="X28" s="378"/>
      <c r="Y28" s="378"/>
      <c r="Z28" s="378"/>
      <c r="AA28" s="378"/>
      <c r="AB28" s="379" t="s">
        <v>33</v>
      </c>
      <c r="AC28" s="379"/>
      <c r="AD28" s="379"/>
      <c r="AE28" s="380"/>
      <c r="AF28" s="376" t="s">
        <v>13</v>
      </c>
      <c r="AG28" s="377"/>
      <c r="AH28" s="377"/>
      <c r="AI28" s="377"/>
      <c r="AJ28" s="378" t="e">
        <f>IF(VLOOKUP($AY$2,Data,35,FALSE)=0,"-",VLOOKUP($AY$2,Data,35,FALSE))</f>
        <v>#REF!</v>
      </c>
      <c r="AK28" s="378"/>
      <c r="AL28" s="378"/>
      <c r="AM28" s="378"/>
      <c r="AN28" s="378"/>
      <c r="AO28" s="378"/>
      <c r="AP28" s="378"/>
      <c r="AQ28" s="378"/>
      <c r="AR28" s="378"/>
      <c r="AS28" s="379" t="s">
        <v>34</v>
      </c>
      <c r="AT28" s="379"/>
      <c r="AU28" s="379"/>
      <c r="AV28" s="380"/>
    </row>
    <row r="29" spans="2:48" ht="24.75" customHeight="1">
      <c r="B29" s="381" t="s">
        <v>15</v>
      </c>
      <c r="C29" s="382"/>
      <c r="D29" s="382"/>
      <c r="E29" s="382"/>
      <c r="F29" s="382"/>
      <c r="G29" s="382"/>
      <c r="H29" s="382"/>
      <c r="I29" s="382"/>
      <c r="J29" s="382"/>
      <c r="K29" s="382"/>
      <c r="L29" s="382"/>
      <c r="M29" s="382"/>
      <c r="N29" s="383"/>
      <c r="O29" s="376" t="s">
        <v>12</v>
      </c>
      <c r="P29" s="377"/>
      <c r="Q29" s="377"/>
      <c r="R29" s="377"/>
      <c r="S29" s="378" t="e">
        <f>IF(VLOOKUP($AY$2,Data,39,FALSE)=0,"-",VLOOKUP($AY$2,Data,39,FALSE))</f>
        <v>#REF!</v>
      </c>
      <c r="T29" s="378"/>
      <c r="U29" s="378"/>
      <c r="V29" s="378"/>
      <c r="W29" s="378"/>
      <c r="X29" s="378"/>
      <c r="Y29" s="378"/>
      <c r="Z29" s="378"/>
      <c r="AA29" s="378"/>
      <c r="AB29" s="379" t="s">
        <v>29</v>
      </c>
      <c r="AC29" s="379"/>
      <c r="AD29" s="379"/>
      <c r="AE29" s="380"/>
      <c r="AF29" s="376" t="s">
        <v>13</v>
      </c>
      <c r="AG29" s="377"/>
      <c r="AH29" s="377"/>
      <c r="AI29" s="377"/>
      <c r="AJ29" s="378" t="e">
        <f>IF(VLOOKUP($AY$2,Data,36,FALSE)=0,"-",VLOOKUP($AY$2,Data,36,FALSE))</f>
        <v>#REF!</v>
      </c>
      <c r="AK29" s="378"/>
      <c r="AL29" s="378"/>
      <c r="AM29" s="378"/>
      <c r="AN29" s="378"/>
      <c r="AO29" s="378"/>
      <c r="AP29" s="378"/>
      <c r="AQ29" s="378"/>
      <c r="AR29" s="378"/>
      <c r="AS29" s="379" t="s">
        <v>30</v>
      </c>
      <c r="AT29" s="379"/>
      <c r="AU29" s="379"/>
      <c r="AV29" s="380"/>
    </row>
    <row r="30" spans="2:48" ht="24.75" customHeight="1">
      <c r="B30" s="391" t="s">
        <v>18</v>
      </c>
      <c r="C30" s="392"/>
      <c r="D30" s="392"/>
      <c r="E30" s="392"/>
      <c r="F30" s="392"/>
      <c r="G30" s="392"/>
      <c r="H30" s="392"/>
      <c r="I30" s="392"/>
      <c r="J30" s="392"/>
      <c r="K30" s="392"/>
      <c r="L30" s="392"/>
      <c r="M30" s="392"/>
      <c r="N30" s="393"/>
      <c r="O30" s="311" t="s">
        <v>12</v>
      </c>
      <c r="P30" s="312"/>
      <c r="Q30" s="312"/>
      <c r="R30" s="312"/>
      <c r="S30" s="375" t="e">
        <f>IF(VLOOKUP($AY$2,Data,40,FALSE)=0,"-",VLOOKUP($AY$2,Data,40,FALSE))</f>
        <v>#REF!</v>
      </c>
      <c r="T30" s="375"/>
      <c r="U30" s="375"/>
      <c r="V30" s="375"/>
      <c r="W30" s="375"/>
      <c r="X30" s="375"/>
      <c r="Y30" s="375"/>
      <c r="Z30" s="375"/>
      <c r="AA30" s="375"/>
      <c r="AB30" s="404" t="s">
        <v>29</v>
      </c>
      <c r="AC30" s="404"/>
      <c r="AD30" s="404"/>
      <c r="AE30" s="405"/>
      <c r="AF30" s="311" t="s">
        <v>13</v>
      </c>
      <c r="AG30" s="312"/>
      <c r="AH30" s="312"/>
      <c r="AI30" s="312"/>
      <c r="AJ30" s="375" t="e">
        <f>IF(VLOOKUP($AY$2,Data,37,FALSE)=0,"-",VLOOKUP($AY$2,Data,37,FALSE))</f>
        <v>#REF!</v>
      </c>
      <c r="AK30" s="375"/>
      <c r="AL30" s="375"/>
      <c r="AM30" s="375"/>
      <c r="AN30" s="375"/>
      <c r="AO30" s="375"/>
      <c r="AP30" s="375"/>
      <c r="AQ30" s="375"/>
      <c r="AR30" s="375"/>
      <c r="AS30" s="404" t="s">
        <v>30</v>
      </c>
      <c r="AT30" s="404"/>
      <c r="AU30" s="404"/>
      <c r="AV30" s="405"/>
    </row>
    <row r="31" spans="2:48" ht="33.75" customHeight="1">
      <c r="B31" s="391" t="s">
        <v>16</v>
      </c>
      <c r="C31" s="392"/>
      <c r="D31" s="392"/>
      <c r="E31" s="392"/>
      <c r="F31" s="392"/>
      <c r="G31" s="392"/>
      <c r="H31" s="392"/>
      <c r="I31" s="392"/>
      <c r="J31" s="392"/>
      <c r="K31" s="392"/>
      <c r="L31" s="392"/>
      <c r="M31" s="392"/>
      <c r="N31" s="393"/>
      <c r="O31" s="444" t="e">
        <f>IF(VLOOKUP($AY$2,Data,41,FALSE)=0,"-",VLOOKUP($AY$2,Data,41,FALSE))</f>
        <v>#REF!</v>
      </c>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row>
    <row r="32" spans="2:48" ht="21.75" customHeight="1">
      <c r="B32" s="381" t="s">
        <v>8</v>
      </c>
      <c r="C32" s="382"/>
      <c r="D32" s="382"/>
      <c r="E32" s="382"/>
      <c r="F32" s="382"/>
      <c r="G32" s="382"/>
      <c r="H32" s="382"/>
      <c r="I32" s="382"/>
      <c r="J32" s="382"/>
      <c r="K32" s="382"/>
      <c r="L32" s="382"/>
      <c r="M32" s="382"/>
      <c r="N32" s="383"/>
      <c r="O32" s="444" t="e">
        <f>IF(VLOOKUP($AY$2,Data,42,FALSE)=0,"-",VLOOKUP($AY$2,Data,42,FALSE))</f>
        <v>#REF!</v>
      </c>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row>
    <row r="33" spans="2:48" ht="18.600000000000001" customHeight="1">
      <c r="B33" s="281" t="s">
        <v>2</v>
      </c>
      <c r="C33" s="422"/>
      <c r="D33" s="422"/>
      <c r="E33" s="422"/>
      <c r="F33" s="422"/>
      <c r="G33" s="422"/>
      <c r="H33" s="422"/>
      <c r="I33" s="422"/>
      <c r="J33" s="422"/>
      <c r="K33" s="422"/>
      <c r="L33" s="422"/>
      <c r="M33" s="422"/>
      <c r="N33" s="423"/>
      <c r="O33" s="411" t="s">
        <v>27</v>
      </c>
      <c r="P33" s="412"/>
      <c r="Q33" s="412"/>
      <c r="R33" s="412"/>
      <c r="S33" s="412"/>
      <c r="T33" s="412"/>
      <c r="U33" s="412"/>
      <c r="V33" s="413"/>
      <c r="W33" s="440" t="e">
        <f>VLOOKUP($AY$2,Data,43,FALSE)</f>
        <v>#REF!</v>
      </c>
      <c r="X33" s="441"/>
      <c r="Y33" s="441"/>
      <c r="Z33" s="441"/>
      <c r="AA33" s="441"/>
      <c r="AB33" s="441"/>
      <c r="AC33" s="441"/>
      <c r="AD33" s="441"/>
      <c r="AE33" s="442"/>
      <c r="AF33" s="414" t="s">
        <v>28</v>
      </c>
      <c r="AG33" s="412"/>
      <c r="AH33" s="412"/>
      <c r="AI33" s="412"/>
      <c r="AJ33" s="412"/>
      <c r="AK33" s="412"/>
      <c r="AL33" s="412"/>
      <c r="AM33" s="413"/>
      <c r="AN33" s="440" t="e">
        <f>VLOOKUP($AY$2,Data,44,FALSE)</f>
        <v>#REF!</v>
      </c>
      <c r="AO33" s="441"/>
      <c r="AP33" s="441"/>
      <c r="AQ33" s="441"/>
      <c r="AR33" s="441"/>
      <c r="AS33" s="441"/>
      <c r="AT33" s="441"/>
      <c r="AU33" s="441"/>
      <c r="AV33" s="443"/>
    </row>
    <row r="34" spans="2:48" ht="18.600000000000001" customHeight="1">
      <c r="B34" s="424"/>
      <c r="C34" s="425"/>
      <c r="D34" s="425"/>
      <c r="E34" s="425"/>
      <c r="F34" s="425"/>
      <c r="G34" s="425"/>
      <c r="H34" s="425"/>
      <c r="I34" s="425"/>
      <c r="J34" s="425"/>
      <c r="K34" s="425"/>
      <c r="L34" s="425"/>
      <c r="M34" s="425"/>
      <c r="N34" s="426"/>
      <c r="O34" s="415" t="s">
        <v>0</v>
      </c>
      <c r="P34" s="416"/>
      <c r="Q34" s="416"/>
      <c r="R34" s="416"/>
      <c r="S34" s="416"/>
      <c r="T34" s="416"/>
      <c r="U34" s="416"/>
      <c r="V34" s="417"/>
      <c r="W34" s="434" t="e">
        <f>VLOOKUP($AY$2,Data,45,FALSE)</f>
        <v>#REF!</v>
      </c>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6"/>
    </row>
    <row r="35" spans="2:48" ht="18.600000000000001" customHeight="1">
      <c r="B35" s="281" t="s">
        <v>3</v>
      </c>
      <c r="C35" s="282"/>
      <c r="D35" s="282"/>
      <c r="E35" s="282"/>
      <c r="F35" s="282"/>
      <c r="G35" s="282"/>
      <c r="H35" s="282"/>
      <c r="I35" s="282"/>
      <c r="J35" s="282"/>
      <c r="K35" s="282"/>
      <c r="L35" s="282"/>
      <c r="M35" s="282"/>
      <c r="N35" s="283"/>
      <c r="O35" s="411" t="s">
        <v>27</v>
      </c>
      <c r="P35" s="412"/>
      <c r="Q35" s="412"/>
      <c r="R35" s="412"/>
      <c r="S35" s="412"/>
      <c r="T35" s="412"/>
      <c r="U35" s="412"/>
      <c r="V35" s="413"/>
      <c r="W35" s="440" t="e">
        <f>VLOOKUP($AY$2,Data,46,FALSE)</f>
        <v>#REF!</v>
      </c>
      <c r="X35" s="441"/>
      <c r="Y35" s="441"/>
      <c r="Z35" s="441"/>
      <c r="AA35" s="441"/>
      <c r="AB35" s="441"/>
      <c r="AC35" s="441"/>
      <c r="AD35" s="441"/>
      <c r="AE35" s="442"/>
      <c r="AF35" s="414" t="s">
        <v>28</v>
      </c>
      <c r="AG35" s="412"/>
      <c r="AH35" s="412"/>
      <c r="AI35" s="412"/>
      <c r="AJ35" s="412"/>
      <c r="AK35" s="412"/>
      <c r="AL35" s="412"/>
      <c r="AM35" s="413"/>
      <c r="AN35" s="440" t="e">
        <f>VLOOKUP($AY$2,Data,47,FALSE)</f>
        <v>#REF!</v>
      </c>
      <c r="AO35" s="441"/>
      <c r="AP35" s="441"/>
      <c r="AQ35" s="441"/>
      <c r="AR35" s="441"/>
      <c r="AS35" s="441"/>
      <c r="AT35" s="441"/>
      <c r="AU35" s="441"/>
      <c r="AV35" s="443"/>
    </row>
    <row r="36" spans="2:48" ht="18.600000000000001" customHeight="1">
      <c r="B36" s="284"/>
      <c r="C36" s="285"/>
      <c r="D36" s="285"/>
      <c r="E36" s="285"/>
      <c r="F36" s="285"/>
      <c r="G36" s="285"/>
      <c r="H36" s="285"/>
      <c r="I36" s="285"/>
      <c r="J36" s="285"/>
      <c r="K36" s="285"/>
      <c r="L36" s="285"/>
      <c r="M36" s="285"/>
      <c r="N36" s="286"/>
      <c r="O36" s="415" t="s">
        <v>0</v>
      </c>
      <c r="P36" s="416"/>
      <c r="Q36" s="416"/>
      <c r="R36" s="416"/>
      <c r="S36" s="416"/>
      <c r="T36" s="416"/>
      <c r="U36" s="416"/>
      <c r="V36" s="417"/>
      <c r="W36" s="434" t="e">
        <f>VLOOKUP($AY$2,Data,48,FALSE)</f>
        <v>#REF!</v>
      </c>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6"/>
    </row>
    <row r="37" spans="2:48" ht="18.600000000000001" customHeight="1">
      <c r="B37" s="310" t="s">
        <v>1</v>
      </c>
      <c r="C37" s="282"/>
      <c r="D37" s="282"/>
      <c r="E37" s="282"/>
      <c r="F37" s="282"/>
      <c r="G37" s="282"/>
      <c r="H37" s="282"/>
      <c r="I37" s="282"/>
      <c r="J37" s="282"/>
      <c r="K37" s="282"/>
      <c r="L37" s="282"/>
      <c r="M37" s="282"/>
      <c r="N37" s="283"/>
      <c r="O37" s="437" t="e">
        <f>VLOOKUP($AY$2,Data,49,FALSE)</f>
        <v>#REF!</v>
      </c>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9"/>
    </row>
    <row r="38" spans="2:48" ht="18.600000000000001" customHeight="1">
      <c r="B38" s="314"/>
      <c r="C38" s="315"/>
      <c r="D38" s="315"/>
      <c r="E38" s="315"/>
      <c r="F38" s="315"/>
      <c r="G38" s="315"/>
      <c r="H38" s="315"/>
      <c r="I38" s="315"/>
      <c r="J38" s="315"/>
      <c r="K38" s="315"/>
      <c r="L38" s="315"/>
      <c r="M38" s="315"/>
      <c r="N38" s="418"/>
      <c r="O38" s="398"/>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400"/>
    </row>
    <row r="39" spans="2:48" ht="18.600000000000001" customHeight="1">
      <c r="B39" s="314"/>
      <c r="C39" s="315"/>
      <c r="D39" s="315"/>
      <c r="E39" s="315"/>
      <c r="F39" s="315"/>
      <c r="G39" s="315"/>
      <c r="H39" s="315"/>
      <c r="I39" s="315"/>
      <c r="J39" s="315"/>
      <c r="K39" s="315"/>
      <c r="L39" s="315"/>
      <c r="M39" s="315"/>
      <c r="N39" s="418"/>
      <c r="O39" s="401"/>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3"/>
    </row>
    <row r="40" spans="2:48" ht="18.600000000000001" customHeight="1">
      <c r="B40" s="314"/>
      <c r="C40" s="315"/>
      <c r="D40" s="315"/>
      <c r="E40" s="315"/>
      <c r="F40" s="315"/>
      <c r="G40" s="315"/>
      <c r="H40" s="315"/>
      <c r="I40" s="315"/>
      <c r="J40" s="315"/>
      <c r="K40" s="315"/>
      <c r="L40" s="315"/>
      <c r="M40" s="315"/>
      <c r="N40" s="418"/>
      <c r="O40" s="401"/>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3"/>
    </row>
    <row r="41" spans="2:48" ht="18.600000000000001" customHeight="1">
      <c r="B41" s="314"/>
      <c r="C41" s="315"/>
      <c r="D41" s="315"/>
      <c r="E41" s="315"/>
      <c r="F41" s="315"/>
      <c r="G41" s="315"/>
      <c r="H41" s="315"/>
      <c r="I41" s="315"/>
      <c r="J41" s="315"/>
      <c r="K41" s="315"/>
      <c r="L41" s="315"/>
      <c r="M41" s="315"/>
      <c r="N41" s="418"/>
      <c r="O41" s="406"/>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8"/>
    </row>
    <row r="42" spans="2:48" ht="18.600000000000001" customHeight="1">
      <c r="B42" s="409" t="s">
        <v>20</v>
      </c>
      <c r="C42" s="409"/>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row>
    <row r="43" spans="2:48" ht="18.600000000000001" customHeight="1">
      <c r="B43" s="410" t="s">
        <v>48</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10"/>
      <c r="AO43" s="410"/>
      <c r="AP43" s="410"/>
      <c r="AQ43" s="410"/>
      <c r="AR43" s="410"/>
      <c r="AS43" s="410"/>
      <c r="AT43" s="410"/>
      <c r="AU43" s="410"/>
      <c r="AV43" s="410"/>
    </row>
  </sheetData>
  <mergeCells count="154">
    <mergeCell ref="B2:AV2"/>
    <mergeCell ref="O41:AV41"/>
    <mergeCell ref="B37:N41"/>
    <mergeCell ref="B11:N12"/>
    <mergeCell ref="O11:AV12"/>
    <mergeCell ref="O40:AV40"/>
    <mergeCell ref="S20:AA20"/>
    <mergeCell ref="S21:AA21"/>
    <mergeCell ref="H19:N19"/>
    <mergeCell ref="O4:AV5"/>
    <mergeCell ref="B7:N8"/>
    <mergeCell ref="B4:N5"/>
    <mergeCell ref="O7:AV8"/>
    <mergeCell ref="AS27:AV27"/>
    <mergeCell ref="B9:N10"/>
    <mergeCell ref="O9:AV10"/>
    <mergeCell ref="B15:G20"/>
    <mergeCell ref="O19:R19"/>
    <mergeCell ref="B13:N14"/>
    <mergeCell ref="O13:AV14"/>
    <mergeCell ref="H20:N20"/>
    <mergeCell ref="H21:N21"/>
    <mergeCell ref="S16:AA16"/>
    <mergeCell ref="S18:AA18"/>
    <mergeCell ref="AJ16:AR16"/>
    <mergeCell ref="H22:N22"/>
    <mergeCell ref="AJ18:AR18"/>
    <mergeCell ref="AF18:AI18"/>
    <mergeCell ref="AF19:AI19"/>
    <mergeCell ref="AJ20:AR20"/>
    <mergeCell ref="AJ21:AR21"/>
    <mergeCell ref="AK17:AQ17"/>
    <mergeCell ref="AF22:AI22"/>
    <mergeCell ref="AB19:AE19"/>
    <mergeCell ref="H24:N24"/>
    <mergeCell ref="AJ29:AR29"/>
    <mergeCell ref="S28:AA28"/>
    <mergeCell ref="B28:N28"/>
    <mergeCell ref="AF29:AI29"/>
    <mergeCell ref="H17:N17"/>
    <mergeCell ref="T17:Z17"/>
    <mergeCell ref="H18:N18"/>
    <mergeCell ref="O18:R18"/>
    <mergeCell ref="AB17:AE17"/>
    <mergeCell ref="O27:R27"/>
    <mergeCell ref="AB25:AE25"/>
    <mergeCell ref="H25:N25"/>
    <mergeCell ref="B27:N27"/>
    <mergeCell ref="B24:G26"/>
    <mergeCell ref="AJ28:AR28"/>
    <mergeCell ref="O20:R20"/>
    <mergeCell ref="O21:R21"/>
    <mergeCell ref="AB23:AE23"/>
    <mergeCell ref="AF20:AI20"/>
    <mergeCell ref="AF21:AI21"/>
    <mergeCell ref="S29:AA29"/>
    <mergeCell ref="AF23:AI23"/>
    <mergeCell ref="AB27:AE27"/>
    <mergeCell ref="AB28:AE28"/>
    <mergeCell ref="AB29:AE29"/>
    <mergeCell ref="S25:AA25"/>
    <mergeCell ref="AB24:AE24"/>
    <mergeCell ref="S24:AA24"/>
    <mergeCell ref="B43:AV43"/>
    <mergeCell ref="W34:AV34"/>
    <mergeCell ref="B33:N34"/>
    <mergeCell ref="B42:AV42"/>
    <mergeCell ref="B35:N36"/>
    <mergeCell ref="O37:AV37"/>
    <mergeCell ref="O39:AV39"/>
    <mergeCell ref="O32:AV32"/>
    <mergeCell ref="O33:V33"/>
    <mergeCell ref="O34:V34"/>
    <mergeCell ref="AN35:AV35"/>
    <mergeCell ref="W36:AV36"/>
    <mergeCell ref="AF35:AM35"/>
    <mergeCell ref="W33:AE33"/>
    <mergeCell ref="AN33:AV33"/>
    <mergeCell ref="W35:AE35"/>
    <mergeCell ref="AF33:AM33"/>
    <mergeCell ref="O36:V36"/>
    <mergeCell ref="O35:V35"/>
    <mergeCell ref="O38:AV38"/>
    <mergeCell ref="AS28:AV28"/>
    <mergeCell ref="AS29:AV29"/>
    <mergeCell ref="B30:N30"/>
    <mergeCell ref="B32:N32"/>
    <mergeCell ref="AF28:AI28"/>
    <mergeCell ref="AS30:AV30"/>
    <mergeCell ref="AF24:AI24"/>
    <mergeCell ref="AF25:AI25"/>
    <mergeCell ref="AF27:AI27"/>
    <mergeCell ref="O24:R24"/>
    <mergeCell ref="AF30:AI30"/>
    <mergeCell ref="AB26:AE26"/>
    <mergeCell ref="AF26:AI26"/>
    <mergeCell ref="AB30:AE30"/>
    <mergeCell ref="AJ30:AR30"/>
    <mergeCell ref="B31:N31"/>
    <mergeCell ref="O28:R28"/>
    <mergeCell ref="O29:R29"/>
    <mergeCell ref="O30:R30"/>
    <mergeCell ref="O31:AV31"/>
    <mergeCell ref="O26:R26"/>
    <mergeCell ref="S30:AA30"/>
    <mergeCell ref="H26:N26"/>
    <mergeCell ref="B29:N29"/>
    <mergeCell ref="B6:N6"/>
    <mergeCell ref="O16:R16"/>
    <mergeCell ref="O17:R17"/>
    <mergeCell ref="AB18:AE18"/>
    <mergeCell ref="AS16:AV16"/>
    <mergeCell ref="B21:G23"/>
    <mergeCell ref="O23:R23"/>
    <mergeCell ref="S23:AA23"/>
    <mergeCell ref="AB21:AE21"/>
    <mergeCell ref="AB22:AE22"/>
    <mergeCell ref="AS15:AV15"/>
    <mergeCell ref="AF15:AI15"/>
    <mergeCell ref="AF16:AI16"/>
    <mergeCell ref="AF17:AI17"/>
    <mergeCell ref="AB16:AE16"/>
    <mergeCell ref="AS17:AV17"/>
    <mergeCell ref="AJ15:AR15"/>
    <mergeCell ref="H16:N16"/>
    <mergeCell ref="H23:N23"/>
    <mergeCell ref="AB15:AE15"/>
    <mergeCell ref="H15:N15"/>
    <mergeCell ref="S22:AA22"/>
    <mergeCell ref="AB20:AE20"/>
    <mergeCell ref="AS19:AV19"/>
    <mergeCell ref="AS18:AV18"/>
    <mergeCell ref="AJ19:AR19"/>
    <mergeCell ref="O22:R22"/>
    <mergeCell ref="O6:AV6"/>
    <mergeCell ref="AS20:AV20"/>
    <mergeCell ref="AJ22:AR22"/>
    <mergeCell ref="S26:AA26"/>
    <mergeCell ref="S27:AA27"/>
    <mergeCell ref="S19:AA19"/>
    <mergeCell ref="O25:R25"/>
    <mergeCell ref="S15:AA15"/>
    <mergeCell ref="O15:R15"/>
    <mergeCell ref="AS22:AV22"/>
    <mergeCell ref="AS21:AV21"/>
    <mergeCell ref="AS26:AV26"/>
    <mergeCell ref="AS24:AV24"/>
    <mergeCell ref="AJ27:AR27"/>
    <mergeCell ref="AJ23:AR23"/>
    <mergeCell ref="AJ24:AR24"/>
    <mergeCell ref="AS25:AV25"/>
    <mergeCell ref="AS23:AV23"/>
    <mergeCell ref="AJ26:AR26"/>
    <mergeCell ref="AJ25:AR25"/>
  </mergeCells>
  <phoneticPr fontId="5"/>
  <printOptions horizontalCentered="1"/>
  <pageMargins left="0.39370078740157483" right="0.39370078740157483" top="0.41" bottom="0.26" header="0.35" footer="0.2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35</vt:i4>
      </vt:variant>
    </vt:vector>
  </HeadingPairs>
  <TitlesOfParts>
    <vt:vector size="71" baseType="lpstr">
      <vt:lpstr>申込記入例</vt:lpstr>
      <vt:lpstr>接続供給契約申込書</vt:lpstr>
      <vt:lpstr>別紙</vt:lpstr>
      <vt:lpstr>記入例⇒</vt:lpstr>
      <vt:lpstr>申込書 記入例</vt:lpstr>
      <vt:lpstr>別紙　記入例</vt:lpstr>
      <vt:lpstr>別紙記入例</vt:lpstr>
      <vt:lpstr>別紙(個別)-2</vt:lpstr>
      <vt:lpstr>別紙(個別)-3</vt:lpstr>
      <vt:lpstr>別紙(個別)-4</vt:lpstr>
      <vt:lpstr>別紙(個別)-5</vt:lpstr>
      <vt:lpstr>別紙(個別)-6</vt:lpstr>
      <vt:lpstr>別紙(個別)-7</vt:lpstr>
      <vt:lpstr>別紙(個別)-8</vt:lpstr>
      <vt:lpstr>別紙(個別)-9</vt:lpstr>
      <vt:lpstr>別紙(個別)-10</vt:lpstr>
      <vt:lpstr>別紙(個別)-11</vt:lpstr>
      <vt:lpstr>別紙(個別)-12</vt:lpstr>
      <vt:lpstr>別紙(個別)-13</vt:lpstr>
      <vt:lpstr>別紙(個別)-14</vt:lpstr>
      <vt:lpstr>別紙(個別)-15</vt:lpstr>
      <vt:lpstr>別紙(個別)-16</vt:lpstr>
      <vt:lpstr>別紙(個別)-17</vt:lpstr>
      <vt:lpstr>別紙(個別)-18</vt:lpstr>
      <vt:lpstr>別紙(個別)-19</vt:lpstr>
      <vt:lpstr>別紙(個別)-20</vt:lpstr>
      <vt:lpstr>別紙(個別)-21</vt:lpstr>
      <vt:lpstr>別紙(個別)-22</vt:lpstr>
      <vt:lpstr>別紙(個別)-23</vt:lpstr>
      <vt:lpstr>別紙(個別)-24</vt:lpstr>
      <vt:lpstr>別紙(個別)-25</vt:lpstr>
      <vt:lpstr>別紙(個別)-26</vt:lpstr>
      <vt:lpstr>別紙(個別)-27</vt:lpstr>
      <vt:lpstr>別紙(個別)-28</vt:lpstr>
      <vt:lpstr>別紙(個別)-29</vt:lpstr>
      <vt:lpstr>別紙(個別)-30</vt:lpstr>
      <vt:lpstr>'申込書 記入例'!Print_Area</vt:lpstr>
      <vt:lpstr>接続供給契約申込書!Print_Area</vt:lpstr>
      <vt:lpstr>別紙!Print_Area</vt:lpstr>
      <vt:lpstr>'別紙　記入例'!Print_Area</vt:lpstr>
      <vt:lpstr>'別紙(個別)-10'!Print_Area</vt:lpstr>
      <vt:lpstr>'別紙(個別)-11'!Print_Area</vt:lpstr>
      <vt:lpstr>'別紙(個別)-12'!Print_Area</vt:lpstr>
      <vt:lpstr>'別紙(個別)-13'!Print_Area</vt:lpstr>
      <vt:lpstr>'別紙(個別)-14'!Print_Area</vt:lpstr>
      <vt:lpstr>'別紙(個別)-15'!Print_Area</vt:lpstr>
      <vt:lpstr>'別紙(個別)-16'!Print_Area</vt:lpstr>
      <vt:lpstr>'別紙(個別)-17'!Print_Area</vt:lpstr>
      <vt:lpstr>'別紙(個別)-18'!Print_Area</vt:lpstr>
      <vt:lpstr>'別紙(個別)-19'!Print_Area</vt:lpstr>
      <vt:lpstr>'別紙(個別)-2'!Print_Area</vt:lpstr>
      <vt:lpstr>'別紙(個別)-20'!Print_Area</vt:lpstr>
      <vt:lpstr>'別紙(個別)-21'!Print_Area</vt:lpstr>
      <vt:lpstr>'別紙(個別)-22'!Print_Area</vt:lpstr>
      <vt:lpstr>'別紙(個別)-23'!Print_Area</vt:lpstr>
      <vt:lpstr>'別紙(個別)-24'!Print_Area</vt:lpstr>
      <vt:lpstr>'別紙(個別)-25'!Print_Area</vt:lpstr>
      <vt:lpstr>'別紙(個別)-26'!Print_Area</vt:lpstr>
      <vt:lpstr>'別紙(個別)-27'!Print_Area</vt:lpstr>
      <vt:lpstr>'別紙(個別)-28'!Print_Area</vt:lpstr>
      <vt:lpstr>'別紙(個別)-29'!Print_Area</vt:lpstr>
      <vt:lpstr>'別紙(個別)-3'!Print_Area</vt:lpstr>
      <vt:lpstr>'別紙(個別)-30'!Print_Area</vt:lpstr>
      <vt:lpstr>'別紙(個別)-4'!Print_Area</vt:lpstr>
      <vt:lpstr>'別紙(個別)-5'!Print_Area</vt:lpstr>
      <vt:lpstr>'別紙(個別)-6'!Print_Area</vt:lpstr>
      <vt:lpstr>'別紙(個別)-7'!Print_Area</vt:lpstr>
      <vt:lpstr>'別紙(個別)-8'!Print_Area</vt:lpstr>
      <vt:lpstr>'別紙(個別)-9'!Print_Area</vt:lpstr>
      <vt:lpstr>別紙!Print_Titles</vt:lpstr>
      <vt:lpstr>'別紙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2016-03-22T05:33:21Z</dcterms:created>
  <dcterms:modified xsi:type="dcterms:W3CDTF">2024-04-10T05:05:48Z</dcterms:modified>
</cp:coreProperties>
</file>