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975" tabRatio="890" activeTab="5"/>
  </bookViews>
  <sheets>
    <sheet name="添付資料(1)" sheetId="9" r:id="rId1"/>
    <sheet name="添付資料(2)" sheetId="18" r:id="rId2"/>
    <sheet name="添付資料(3)" sheetId="10" r:id="rId3"/>
    <sheet name="【参考】業種名称" sheetId="13" r:id="rId4"/>
    <sheet name="添付資料(1)記入例" sheetId="14" r:id="rId5"/>
    <sheet name="添付資料(2)記入例" sheetId="19" r:id="rId6"/>
    <sheet name="添付資料(3)記入例" sheetId="16" r:id="rId7"/>
  </sheets>
  <externalReferences>
    <externalReference r:id="rId8"/>
    <externalReference r:id="rId9"/>
  </externalReferences>
  <definedNames>
    <definedName name="Data">'[1]別紙(連記式)'!$A$6:$BN$35</definedName>
    <definedName name="HTML_CodePage" hidden="1">932</definedName>
    <definedName name="HTML_CON" localSheetId="1" hidden="1">{"'（４）'!$A$1:$I$53"}</definedName>
    <definedName name="HTML_CON" localSheetId="5" hidden="1">{"'（４）'!$A$1:$I$53"}</definedName>
    <definedName name="HTML_CON" hidden="1">{"'（４）'!$A$1:$I$53"}</definedName>
    <definedName name="HTML_Control" localSheetId="1" hidden="1">{"'（４）'!$A$1:$I$53"}</definedName>
    <definedName name="HTML_Control" localSheetId="5"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0">'添付資料(1)'!$A$1:$CD$148</definedName>
    <definedName name="_xlnm.Print_Area" localSheetId="4">'添付資料(1)記入例'!$A$1:$CD$148</definedName>
    <definedName name="_xlnm.Print_Area" localSheetId="1">'添付資料(2)'!$A$1:$R$67</definedName>
    <definedName name="_xlnm.Print_Area" localSheetId="5">'添付資料(2)記入例'!$A$1:$S$67</definedName>
    <definedName name="_xlnm.Print_Area" localSheetId="2">'添付資料(3)'!$A$1:$CC$149</definedName>
    <definedName name="_xlnm.Print_Area" localSheetId="6">'添付資料(3)記入例'!$A$1:$CC$149</definedName>
    <definedName name="usernameTF">"usernameTF"</definedName>
    <definedName name="業種名称">'[2]（選択肢・業種名称）'!$B$4:$B$91</definedName>
    <definedName name="四電op_DB設計_属性情報_List" localSheetId="4">#REF!</definedName>
    <definedName name="四電op_DB設計_属性情報_List" localSheetId="1">#REF!</definedName>
    <definedName name="四電op_DB設計_属性情報_List" localSheetId="5">#REF!</definedName>
    <definedName name="四電op_DB設計_属性情報_List" localSheetId="2">#REF!</definedName>
    <definedName name="四電op_DB設計_属性情報_List" localSheetId="6">#REF!</definedName>
    <definedName name="四電op_DB設計_属性情報_List">#REF!</definedName>
    <definedName name="集約需要家ID" localSheetId="4">#REF!</definedName>
    <definedName name="集約需要家ID" localSheetId="1">#REF!</definedName>
    <definedName name="集約需要家ID" localSheetId="5">#REF!</definedName>
    <definedName name="集約需要家ID" localSheetId="2">#REF!</definedName>
    <definedName name="集約需要家ID" localSheetId="6">#REF!</definedName>
    <definedName name="集約需要家I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6" i="19" l="1"/>
  <c r="J56" i="19" s="1"/>
  <c r="H56" i="19"/>
  <c r="F56" i="19"/>
  <c r="G56" i="19" s="1"/>
  <c r="E56" i="19"/>
  <c r="I55" i="19"/>
  <c r="J55" i="19" s="1"/>
  <c r="H55" i="19"/>
  <c r="G55" i="19"/>
  <c r="F55" i="19"/>
  <c r="E55" i="19"/>
  <c r="I54" i="19"/>
  <c r="H54" i="19"/>
  <c r="F54" i="19"/>
  <c r="E54" i="19"/>
  <c r="I53" i="19"/>
  <c r="H53" i="19"/>
  <c r="F53" i="19"/>
  <c r="E53" i="19"/>
  <c r="I52" i="19"/>
  <c r="H52" i="19"/>
  <c r="F52" i="19"/>
  <c r="E52" i="19"/>
  <c r="P47" i="19"/>
  <c r="Q47" i="19" s="1"/>
  <c r="O47" i="19"/>
  <c r="M47" i="19"/>
  <c r="N47" i="19" s="1"/>
  <c r="L47" i="19"/>
  <c r="P46" i="19"/>
  <c r="Q46" i="19" s="1"/>
  <c r="O46" i="19"/>
  <c r="M46" i="19"/>
  <c r="N46" i="19" s="1"/>
  <c r="L46" i="19"/>
  <c r="Q45" i="19"/>
  <c r="P45" i="19"/>
  <c r="O45" i="19"/>
  <c r="M45" i="19"/>
  <c r="N45" i="19" s="1"/>
  <c r="L45" i="19"/>
  <c r="P44" i="19"/>
  <c r="Q44" i="19" s="1"/>
  <c r="O44" i="19"/>
  <c r="N44" i="19"/>
  <c r="M44" i="19"/>
  <c r="L44" i="19"/>
  <c r="P43" i="19"/>
  <c r="Q43" i="19" s="1"/>
  <c r="O43" i="19"/>
  <c r="M43" i="19"/>
  <c r="N43" i="19" s="1"/>
  <c r="L43" i="19"/>
  <c r="P42" i="19"/>
  <c r="Q42" i="19" s="1"/>
  <c r="O42" i="19"/>
  <c r="M42" i="19"/>
  <c r="L42" i="19"/>
  <c r="P35" i="19"/>
  <c r="Q35" i="19" s="1"/>
  <c r="O35" i="19"/>
  <c r="M35" i="19"/>
  <c r="N35" i="19" s="1"/>
  <c r="L35" i="19"/>
  <c r="P34" i="19"/>
  <c r="Q34" i="19" s="1"/>
  <c r="O34" i="19"/>
  <c r="M34" i="19"/>
  <c r="N34" i="19" s="1"/>
  <c r="L34" i="19"/>
  <c r="P33" i="19"/>
  <c r="Q33" i="19" s="1"/>
  <c r="O33" i="19"/>
  <c r="N33" i="19"/>
  <c r="M33" i="19"/>
  <c r="L33" i="19"/>
  <c r="P32" i="19"/>
  <c r="Q32" i="19" s="1"/>
  <c r="O32" i="19"/>
  <c r="M32" i="19"/>
  <c r="L32" i="19"/>
  <c r="P31" i="19"/>
  <c r="O31" i="19"/>
  <c r="M31" i="19"/>
  <c r="L31" i="19"/>
  <c r="N32" i="19" l="1"/>
  <c r="Q31" i="19"/>
  <c r="N31" i="19"/>
  <c r="J54" i="19"/>
  <c r="J53" i="19"/>
  <c r="G52" i="19"/>
  <c r="G53" i="19"/>
  <c r="G54" i="19"/>
  <c r="I57" i="19"/>
  <c r="H57" i="19"/>
  <c r="E57" i="19"/>
  <c r="J52" i="19"/>
  <c r="F57" i="19"/>
  <c r="N42" i="19"/>
  <c r="M26" i="18"/>
  <c r="L26" i="18"/>
  <c r="M25" i="18"/>
  <c r="L25" i="18"/>
  <c r="M24" i="18"/>
  <c r="L24" i="18"/>
  <c r="M23" i="18"/>
  <c r="L23" i="18"/>
  <c r="M22" i="18"/>
  <c r="L22" i="18"/>
  <c r="M21" i="18"/>
  <c r="L21" i="18"/>
  <c r="M20" i="18"/>
  <c r="L20" i="18"/>
  <c r="M19" i="18"/>
  <c r="L19" i="18"/>
  <c r="M18" i="18"/>
  <c r="L18" i="18"/>
  <c r="L17" i="18"/>
  <c r="M17" i="18"/>
  <c r="P35" i="18"/>
  <c r="P34" i="18"/>
  <c r="P33" i="18"/>
  <c r="P32" i="18"/>
  <c r="P31" i="18"/>
  <c r="O35" i="18"/>
  <c r="O34" i="18"/>
  <c r="O33" i="18"/>
  <c r="O32" i="18"/>
  <c r="O31" i="18"/>
  <c r="M31" i="18"/>
  <c r="L31" i="18"/>
  <c r="M35" i="18"/>
  <c r="L35" i="18"/>
  <c r="M34" i="18"/>
  <c r="L34" i="18"/>
  <c r="M33" i="18"/>
  <c r="L33" i="18"/>
  <c r="M32" i="18"/>
  <c r="L32" i="18"/>
  <c r="J57" i="19" l="1"/>
  <c r="G57" i="19"/>
  <c r="L46" i="18"/>
  <c r="L45" i="18"/>
  <c r="L44" i="18"/>
  <c r="L43" i="18"/>
  <c r="L42" i="18"/>
  <c r="M46" i="18" l="1"/>
  <c r="M45" i="18"/>
  <c r="M44" i="18"/>
  <c r="M43" i="18"/>
  <c r="M42" i="18"/>
  <c r="J36" i="19" l="1"/>
  <c r="M36" i="19"/>
  <c r="Q36" i="19"/>
  <c r="O36" i="19"/>
  <c r="J27" i="19"/>
  <c r="J38" i="19" s="1"/>
  <c r="Q26" i="19"/>
  <c r="P26" i="19"/>
  <c r="O26" i="19"/>
  <c r="M26" i="19"/>
  <c r="N26" i="19" s="1"/>
  <c r="L26" i="19"/>
  <c r="P25" i="19"/>
  <c r="Q25" i="19" s="1"/>
  <c r="O25" i="19"/>
  <c r="M25" i="19"/>
  <c r="N25" i="19" s="1"/>
  <c r="L25" i="19"/>
  <c r="Q24" i="19"/>
  <c r="P24" i="19"/>
  <c r="O24" i="19"/>
  <c r="M24" i="19"/>
  <c r="N24" i="19" s="1"/>
  <c r="L24" i="19"/>
  <c r="P23" i="19"/>
  <c r="Q23" i="19" s="1"/>
  <c r="O23" i="19"/>
  <c r="M23" i="19"/>
  <c r="L23" i="19"/>
  <c r="N23" i="19" s="1"/>
  <c r="P22" i="19"/>
  <c r="Q22" i="19" s="1"/>
  <c r="O22" i="19"/>
  <c r="M22" i="19"/>
  <c r="L22" i="19"/>
  <c r="P21" i="19"/>
  <c r="O21" i="19"/>
  <c r="M21" i="19"/>
  <c r="L21" i="19"/>
  <c r="P20" i="19"/>
  <c r="Q20" i="19" s="1"/>
  <c r="O20" i="19"/>
  <c r="M20" i="19"/>
  <c r="N20" i="19" s="1"/>
  <c r="L20" i="19"/>
  <c r="P19" i="19"/>
  <c r="Q19" i="19" s="1"/>
  <c r="O19" i="19"/>
  <c r="M19" i="19"/>
  <c r="L19" i="19"/>
  <c r="N19" i="19" s="1"/>
  <c r="P18" i="19"/>
  <c r="O18" i="19"/>
  <c r="M18" i="19"/>
  <c r="L18" i="19"/>
  <c r="P17" i="19"/>
  <c r="O17" i="19"/>
  <c r="M17" i="19"/>
  <c r="N17" i="19" s="1"/>
  <c r="L17" i="19"/>
  <c r="M13" i="19"/>
  <c r="J13" i="19"/>
  <c r="P12" i="19"/>
  <c r="Q12" i="19" s="1"/>
  <c r="O12" i="19"/>
  <c r="M12" i="19"/>
  <c r="N12" i="19" s="1"/>
  <c r="L12" i="19"/>
  <c r="P11" i="19"/>
  <c r="Q11" i="19" s="1"/>
  <c r="O11" i="19"/>
  <c r="N11" i="19"/>
  <c r="M11" i="19"/>
  <c r="L11" i="19"/>
  <c r="P10" i="19"/>
  <c r="Q10" i="19" s="1"/>
  <c r="O10" i="19"/>
  <c r="M10" i="19"/>
  <c r="L10" i="19"/>
  <c r="N10" i="19" s="1"/>
  <c r="P9" i="19"/>
  <c r="O9" i="19"/>
  <c r="Q9" i="19" s="1"/>
  <c r="N9" i="19"/>
  <c r="M9" i="19"/>
  <c r="L9" i="19"/>
  <c r="P8" i="19"/>
  <c r="Q8" i="19" s="1"/>
  <c r="O8" i="19"/>
  <c r="O13" i="19" s="1"/>
  <c r="M8" i="19"/>
  <c r="N8" i="19" s="1"/>
  <c r="L8" i="19"/>
  <c r="L13" i="19" s="1"/>
  <c r="I56" i="18"/>
  <c r="J56" i="18" s="1"/>
  <c r="H56" i="18"/>
  <c r="F56" i="18"/>
  <c r="E56" i="18"/>
  <c r="I55" i="18"/>
  <c r="J55" i="18" s="1"/>
  <c r="H55" i="18"/>
  <c r="F55" i="18"/>
  <c r="E55" i="18"/>
  <c r="I54" i="18"/>
  <c r="H54" i="18"/>
  <c r="F54" i="18"/>
  <c r="E54" i="18"/>
  <c r="I53" i="18"/>
  <c r="H53" i="18"/>
  <c r="F53" i="18"/>
  <c r="E53" i="18"/>
  <c r="I52" i="18"/>
  <c r="H52" i="18"/>
  <c r="F52" i="18"/>
  <c r="E52" i="18"/>
  <c r="P46" i="18"/>
  <c r="Q46" i="18" s="1"/>
  <c r="O46" i="18"/>
  <c r="N46" i="18"/>
  <c r="P45" i="18"/>
  <c r="O45" i="18"/>
  <c r="N45" i="18"/>
  <c r="P44" i="18"/>
  <c r="O44" i="18"/>
  <c r="N44" i="18"/>
  <c r="P43" i="18"/>
  <c r="O43" i="18"/>
  <c r="N43" i="18"/>
  <c r="P42" i="18"/>
  <c r="O42" i="18"/>
  <c r="M47" i="18"/>
  <c r="L47" i="18"/>
  <c r="J36" i="18"/>
  <c r="Q34" i="18"/>
  <c r="N34" i="18"/>
  <c r="N33" i="18"/>
  <c r="J27" i="18"/>
  <c r="P26" i="18"/>
  <c r="O26" i="18"/>
  <c r="P25" i="18"/>
  <c r="O25" i="18"/>
  <c r="N25" i="18"/>
  <c r="P24" i="18"/>
  <c r="Q24" i="18" s="1"/>
  <c r="O24" i="18"/>
  <c r="P23" i="18"/>
  <c r="Q23" i="18" s="1"/>
  <c r="O23" i="18"/>
  <c r="P22" i="18"/>
  <c r="Q22" i="18" s="1"/>
  <c r="O22" i="18"/>
  <c r="N22" i="18"/>
  <c r="P21" i="18"/>
  <c r="O21" i="18"/>
  <c r="N21" i="18"/>
  <c r="P20" i="18"/>
  <c r="Q20" i="18" s="1"/>
  <c r="O20" i="18"/>
  <c r="P19" i="18"/>
  <c r="O19" i="18"/>
  <c r="P18" i="18"/>
  <c r="O18" i="18"/>
  <c r="P17" i="18"/>
  <c r="O17" i="18"/>
  <c r="J13" i="18"/>
  <c r="P12" i="18"/>
  <c r="O12" i="18"/>
  <c r="M12" i="18"/>
  <c r="L12" i="18"/>
  <c r="P11" i="18"/>
  <c r="Q11" i="18" s="1"/>
  <c r="O11" i="18"/>
  <c r="N11" i="18"/>
  <c r="M11" i="18"/>
  <c r="L11" i="18"/>
  <c r="P10" i="18"/>
  <c r="O10" i="18"/>
  <c r="M10" i="18"/>
  <c r="N10" i="18" s="1"/>
  <c r="L10" i="18"/>
  <c r="P9" i="18"/>
  <c r="O9" i="18"/>
  <c r="M9" i="18"/>
  <c r="L9" i="18"/>
  <c r="P8" i="18"/>
  <c r="O8" i="18"/>
  <c r="M8" i="18"/>
  <c r="L8" i="18"/>
  <c r="L36" i="19" l="1"/>
  <c r="N22" i="19"/>
  <c r="N21" i="19"/>
  <c r="Q21" i="19"/>
  <c r="Q18" i="19"/>
  <c r="N18" i="19"/>
  <c r="L27" i="19"/>
  <c r="O27" i="19"/>
  <c r="O38" i="19" s="1"/>
  <c r="P27" i="19"/>
  <c r="Q27" i="19" s="1"/>
  <c r="Q38" i="19" s="1"/>
  <c r="Q9" i="18"/>
  <c r="Q19" i="18"/>
  <c r="L36" i="18"/>
  <c r="Q31" i="18"/>
  <c r="N31" i="18"/>
  <c r="O13" i="18"/>
  <c r="L27" i="18"/>
  <c r="J54" i="18"/>
  <c r="Q43" i="18"/>
  <c r="Q17" i="18"/>
  <c r="Q33" i="18"/>
  <c r="N12" i="18"/>
  <c r="N32" i="18"/>
  <c r="Q45" i="18"/>
  <c r="Q35" i="18"/>
  <c r="Q12" i="18"/>
  <c r="N20" i="18"/>
  <c r="Q21" i="18"/>
  <c r="J38" i="18"/>
  <c r="Q32" i="18"/>
  <c r="G55" i="18"/>
  <c r="O27" i="18"/>
  <c r="G56" i="18"/>
  <c r="N9" i="18"/>
  <c r="Q10" i="18"/>
  <c r="N18" i="18"/>
  <c r="Q26" i="18"/>
  <c r="P27" i="18"/>
  <c r="N8" i="18"/>
  <c r="M27" i="18"/>
  <c r="N19" i="18"/>
  <c r="N24" i="18"/>
  <c r="Q25" i="18"/>
  <c r="O36" i="18"/>
  <c r="G54" i="18"/>
  <c r="Q8" i="18"/>
  <c r="N26" i="18"/>
  <c r="N35" i="18"/>
  <c r="N23" i="18"/>
  <c r="Q44" i="18"/>
  <c r="O47" i="18"/>
  <c r="N17" i="18"/>
  <c r="P47" i="18"/>
  <c r="Q42" i="18"/>
  <c r="N42" i="18"/>
  <c r="J53" i="18"/>
  <c r="H57" i="18"/>
  <c r="I57" i="18"/>
  <c r="G53" i="18"/>
  <c r="E57" i="18"/>
  <c r="G52" i="18"/>
  <c r="J52" i="18"/>
  <c r="L13" i="18"/>
  <c r="N36" i="19"/>
  <c r="Q13" i="19"/>
  <c r="N13" i="19"/>
  <c r="Q17" i="19"/>
  <c r="P13" i="19"/>
  <c r="M27" i="19"/>
  <c r="P36" i="19"/>
  <c r="N47" i="18"/>
  <c r="M13" i="18"/>
  <c r="Q18" i="18"/>
  <c r="M36" i="18"/>
  <c r="F57" i="18"/>
  <c r="P13" i="18"/>
  <c r="P36" i="18"/>
  <c r="L38" i="19" l="1"/>
  <c r="P38" i="19"/>
  <c r="Q36" i="18"/>
  <c r="N36" i="18"/>
  <c r="L38" i="18"/>
  <c r="N27" i="18"/>
  <c r="Q13" i="18"/>
  <c r="Q27" i="18"/>
  <c r="O38" i="18"/>
  <c r="P38" i="18"/>
  <c r="N13" i="18"/>
  <c r="M38" i="18"/>
  <c r="N57" i="18" s="1"/>
  <c r="N56" i="18" s="1"/>
  <c r="P56" i="18" s="1"/>
  <c r="Q47" i="18"/>
  <c r="G57" i="18"/>
  <c r="J57" i="18"/>
  <c r="M38" i="19"/>
  <c r="N57" i="19" s="1"/>
  <c r="N27" i="19"/>
  <c r="N38" i="19" s="1"/>
  <c r="N38" i="18" l="1"/>
  <c r="Q38" i="18"/>
  <c r="N52" i="18"/>
  <c r="P52" i="18" s="1"/>
  <c r="N54" i="18"/>
  <c r="P54" i="18" s="1"/>
  <c r="N55" i="18"/>
  <c r="P55" i="18" s="1"/>
  <c r="N56" i="19"/>
  <c r="P56" i="19" s="1"/>
  <c r="N55" i="19"/>
  <c r="P55" i="19" s="1"/>
  <c r="N54" i="19"/>
  <c r="P54" i="19" s="1"/>
  <c r="N53" i="19"/>
  <c r="P53" i="19" s="1"/>
  <c r="N52" i="19"/>
  <c r="P52" i="19" s="1"/>
  <c r="N53" i="18" l="1"/>
  <c r="P53" i="18" s="1"/>
  <c r="P57" i="18" s="1"/>
  <c r="P57" i="19"/>
</calcChain>
</file>

<file path=xl/comments1.xml><?xml version="1.0" encoding="utf-8"?>
<comments xmlns="http://schemas.openxmlformats.org/spreadsheetml/2006/main">
  <authors>
    <author>作成者</author>
  </authors>
  <commentList>
    <comment ref="D5" authorId="0" shapeId="0">
      <text>
        <r>
          <rPr>
            <b/>
            <sz val="9"/>
            <color indexed="10"/>
            <rFont val="MS P ゴシック"/>
            <family val="3"/>
            <charset val="128"/>
          </rPr>
          <t>既設契約の申し込みの場合は、現在の
供給地点特定番号を記入ください</t>
        </r>
      </text>
    </comment>
    <comment ref="D16" authorId="0" shapeId="0">
      <text>
        <r>
          <rPr>
            <b/>
            <sz val="9"/>
            <color indexed="10"/>
            <rFont val="MS P ゴシック"/>
            <family val="3"/>
            <charset val="128"/>
          </rPr>
          <t>四国電力送配電で管理する
需要者様情報です</t>
        </r>
      </text>
    </comment>
    <comment ref="O46" authorId="0" shapeId="0">
      <text>
        <r>
          <rPr>
            <b/>
            <sz val="9"/>
            <color indexed="10"/>
            <rFont val="MS P ゴシック"/>
            <family val="3"/>
            <charset val="128"/>
          </rPr>
          <t>需要場所でのご連絡先が
前記ご連絡先と異なる
場合にご記入ください</t>
        </r>
      </text>
    </comment>
    <comment ref="O49" authorId="0" shapeId="0">
      <text>
        <r>
          <rPr>
            <b/>
            <sz val="9"/>
            <color indexed="10"/>
            <rFont val="MS P ゴシック"/>
            <family val="3"/>
            <charset val="128"/>
          </rPr>
          <t>「【参考】業種名称」参照</t>
        </r>
      </text>
    </comment>
    <comment ref="D56" authorId="0" shapeId="0">
      <text>
        <r>
          <rPr>
            <b/>
            <sz val="9"/>
            <color indexed="10"/>
            <rFont val="MS P ゴシック"/>
            <family val="3"/>
            <charset val="128"/>
          </rPr>
          <t>「当社の引込線とお客さまの気中開閉器との接続点」
が原則です
これ以外をご希望の場合は、具体的内容を記入ください
（当社との協議により決定されます）</t>
        </r>
      </text>
    </comment>
    <comment ref="AE75" authorId="0" shapeId="0">
      <text>
        <r>
          <rPr>
            <b/>
            <sz val="9"/>
            <color indexed="10"/>
            <rFont val="MS P ゴシック"/>
            <family val="3"/>
            <charset val="128"/>
          </rPr>
          <t>リストより選択
・6,000
・20,000
・60,000</t>
        </r>
      </text>
    </comment>
    <comment ref="O78" authorId="0" shapeId="0">
      <text>
        <r>
          <rPr>
            <b/>
            <sz val="9"/>
            <color indexed="10"/>
            <rFont val="MS P ゴシック"/>
            <family val="3"/>
            <charset val="128"/>
          </rPr>
          <t>西暦年でご記入ください</t>
        </r>
      </text>
    </comment>
    <comment ref="W94" authorId="0" shapeId="0">
      <text>
        <r>
          <rPr>
            <b/>
            <sz val="9"/>
            <color indexed="10"/>
            <rFont val="MS P ゴシック"/>
            <family val="3"/>
            <charset val="128"/>
          </rPr>
          <t>電気工事業の登録・届出番号</t>
        </r>
      </text>
    </comment>
    <comment ref="BA94" authorId="0" shapeId="0">
      <text>
        <r>
          <rPr>
            <b/>
            <sz val="9"/>
            <color indexed="10"/>
            <rFont val="MS P ゴシック"/>
            <family val="3"/>
            <charset val="128"/>
          </rPr>
          <t>四国電力送配電発行の業者コードを記入ください
※四国電力送配電へのお届け（登録）がない場合は、
　電気工事業の登録・届出証、主任電気工事士・作業
　者の免状の写しを提出いただく場合があります</t>
        </r>
      </text>
    </comment>
    <comment ref="O103" authorId="0" shapeId="0">
      <text>
        <r>
          <rPr>
            <b/>
            <sz val="9"/>
            <color indexed="10"/>
            <rFont val="MS P ゴシック"/>
            <family val="3"/>
            <charset val="128"/>
          </rPr>
          <t>第１種電気工事士免状番号を
必ず記入ください</t>
        </r>
      </text>
    </comment>
    <comment ref="O112" authorId="0" shapeId="0">
      <text>
        <r>
          <rPr>
            <b/>
            <sz val="9"/>
            <color indexed="10"/>
            <rFont val="MS P ゴシック"/>
            <family val="3"/>
            <charset val="128"/>
          </rPr>
          <t>本申込みの担当者名および
連絡先を必ず記入ください</t>
        </r>
      </text>
    </comment>
    <comment ref="D116" authorId="0" shapeId="0">
      <text>
        <r>
          <rPr>
            <b/>
            <sz val="9"/>
            <color indexed="10"/>
            <rFont val="MS P ゴシック"/>
            <family val="3"/>
            <charset val="128"/>
          </rPr>
          <t>申し込み時点で未選任の場合、
送電までには選任の必要がある
ことを需要者にお伝えください</t>
        </r>
      </text>
    </comment>
  </commentList>
</comments>
</file>

<file path=xl/comments2.xml><?xml version="1.0" encoding="utf-8"?>
<comments xmlns="http://schemas.openxmlformats.org/spreadsheetml/2006/main">
  <authors>
    <author>作成者</author>
  </authors>
  <commentList>
    <comment ref="A5" authorId="0" shapeId="0">
      <text>
        <r>
          <rPr>
            <b/>
            <sz val="9"/>
            <color indexed="10"/>
            <rFont val="MS P ゴシック"/>
            <family val="3"/>
            <charset val="128"/>
          </rPr>
          <t>単相変圧器を単体で使用する場合に記入</t>
        </r>
      </text>
    </comment>
    <comment ref="B6" authorId="0" shapeId="0">
      <text>
        <r>
          <rPr>
            <b/>
            <sz val="9"/>
            <color indexed="10"/>
            <rFont val="MS P ゴシック"/>
            <family val="3"/>
            <charset val="128"/>
          </rPr>
          <t>増加：設備追加（新設含む）
既設：設備変更無
減少：設備撤去</t>
        </r>
      </text>
    </comment>
    <comment ref="S6" authorId="0" shapeId="0">
      <text>
        <r>
          <rPr>
            <b/>
            <sz val="12"/>
            <color indexed="10"/>
            <rFont val="MS P ゴシック"/>
            <family val="3"/>
            <charset val="128"/>
          </rPr>
          <t>契約設備電力
の対象・非対
象判定結果
（ＮＷ利用）</t>
        </r>
      </text>
    </comment>
    <comment ref="A14" authorId="0" shapeId="0">
      <text>
        <r>
          <rPr>
            <b/>
            <sz val="9"/>
            <color indexed="10"/>
            <rFont val="MS P ゴシック"/>
            <family val="3"/>
            <charset val="128"/>
          </rPr>
          <t>三相変圧器、単相変圧器の三相結線を使用する場合に記入
※単相変圧器のＶ結線の場合は３に記入</t>
        </r>
      </text>
    </comment>
    <comment ref="B15" authorId="0" shapeId="0">
      <text>
        <r>
          <rPr>
            <b/>
            <sz val="9"/>
            <color indexed="10"/>
            <rFont val="MS P ゴシック"/>
            <family val="3"/>
            <charset val="128"/>
          </rPr>
          <t>増加：設備追加（新設含む）
既設：設備変更無
減少：設備撤去</t>
        </r>
      </text>
    </comment>
    <comment ref="E15" authorId="0" shapeId="0">
      <text>
        <r>
          <rPr>
            <b/>
            <sz val="9"/>
            <color indexed="10"/>
            <rFont val="MS P ゴシック"/>
            <family val="3"/>
            <charset val="128"/>
          </rPr>
          <t>三相：三相変圧器
単相：単相変圧器の三相結線</t>
        </r>
      </text>
    </comment>
    <comment ref="H15" authorId="0" shapeId="0">
      <text>
        <r>
          <rPr>
            <b/>
            <sz val="9"/>
            <color indexed="10"/>
            <rFont val="MS P ゴシック"/>
            <family val="3"/>
            <charset val="128"/>
          </rPr>
          <t>三相変圧器、単相変圧器とも
単体の変圧器容量を記入
※単相変圧器100kVA×3台の
　Δ結線の場合、入力する変
　圧器容量は100kVA</t>
        </r>
      </text>
    </comment>
    <comment ref="J15" authorId="0" shapeId="0">
      <text>
        <r>
          <rPr>
            <b/>
            <sz val="9"/>
            <color indexed="10"/>
            <rFont val="MS P ゴシック"/>
            <family val="3"/>
            <charset val="128"/>
          </rPr>
          <t>単相変圧器のΔ・Ｙ結線の場合
はセット数を、三相変圧器の
場合は台数を入力</t>
        </r>
      </text>
    </comment>
    <comment ref="F16" authorId="0" shapeId="0">
      <text>
        <r>
          <rPr>
            <b/>
            <sz val="9"/>
            <color indexed="10"/>
            <rFont val="MS P ゴシック"/>
            <family val="3"/>
            <charset val="128"/>
          </rPr>
          <t>変圧器１次側の
結線形態を選択</t>
        </r>
      </text>
    </comment>
    <comment ref="G16" authorId="0" shapeId="0">
      <text>
        <r>
          <rPr>
            <b/>
            <sz val="9"/>
            <color indexed="10"/>
            <rFont val="MS P ゴシック"/>
            <family val="3"/>
            <charset val="128"/>
          </rPr>
          <t>変圧器２次側の
結線形態を選択</t>
        </r>
      </text>
    </comment>
    <comment ref="A28" authorId="0" shapeId="0">
      <text>
        <r>
          <rPr>
            <b/>
            <sz val="9"/>
            <color indexed="10"/>
            <rFont val="MS P ゴシック"/>
            <family val="3"/>
            <charset val="128"/>
          </rPr>
          <t>単相変圧器のＶ結線およびコンビネーション変圧器を使用する場合に記入</t>
        </r>
      </text>
    </comment>
    <comment ref="B29" authorId="0" shapeId="0">
      <text>
        <r>
          <rPr>
            <b/>
            <sz val="9"/>
            <color indexed="10"/>
            <rFont val="MS P ゴシック"/>
            <family val="3"/>
            <charset val="128"/>
          </rPr>
          <t>増加：設備追加（新設含む）
既設：設備変更無
減少：設備撤去</t>
        </r>
      </text>
    </comment>
    <comment ref="J29" authorId="0" shapeId="0">
      <text>
        <r>
          <rPr>
            <b/>
            <sz val="9"/>
            <color indexed="10"/>
            <rFont val="MS P ゴシック"/>
            <family val="3"/>
            <charset val="128"/>
          </rPr>
          <t>単相変圧器Ｖ結線の場合はセット数を入力</t>
        </r>
      </text>
    </comment>
    <comment ref="H30" authorId="0" shapeId="0">
      <text>
        <r>
          <rPr>
            <b/>
            <sz val="9"/>
            <color indexed="10"/>
            <rFont val="MS P ゴシック"/>
            <family val="3"/>
            <charset val="128"/>
          </rPr>
          <t>電灯電力共用Ｔｒ</t>
        </r>
      </text>
    </comment>
    <comment ref="I30" authorId="0" shapeId="0">
      <text>
        <r>
          <rPr>
            <b/>
            <sz val="9"/>
            <color indexed="10"/>
            <rFont val="MS P ゴシック"/>
            <family val="3"/>
            <charset val="128"/>
          </rPr>
          <t>動力専用Ｔｒ</t>
        </r>
      </text>
    </comment>
    <comment ref="A39" authorId="0" shapeId="0">
      <text>
        <r>
          <rPr>
            <b/>
            <sz val="9"/>
            <color indexed="10"/>
            <rFont val="MS P ゴシック"/>
            <family val="3"/>
            <charset val="128"/>
          </rPr>
          <t>高圧電動機（６ｋＶ）を使用する場合に記入</t>
        </r>
      </text>
    </comment>
    <comment ref="B40" authorId="0" shapeId="0">
      <text>
        <r>
          <rPr>
            <b/>
            <sz val="9"/>
            <color indexed="10"/>
            <rFont val="MS P ゴシック"/>
            <family val="3"/>
            <charset val="128"/>
          </rPr>
          <t>増加：設備追加（新設含む）
既設：設備変更無
減少：設備撤去</t>
        </r>
      </text>
    </comment>
    <comment ref="A49" authorId="0" shapeId="0">
      <text>
        <r>
          <rPr>
            <b/>
            <sz val="9"/>
            <color indexed="10"/>
            <rFont val="MS P ゴシック"/>
            <family val="3"/>
            <charset val="128"/>
          </rPr>
          <t>自動力率調整装置の有無を入力</t>
        </r>
      </text>
    </comment>
    <comment ref="B50" authorId="0" shapeId="0">
      <text>
        <r>
          <rPr>
            <b/>
            <sz val="9"/>
            <color indexed="10"/>
            <rFont val="MS P ゴシック"/>
            <family val="3"/>
            <charset val="128"/>
          </rPr>
          <t>増加：設備追加（新設含む）
既設：設備変更無
減少：設備撤去</t>
        </r>
      </text>
    </comment>
    <comment ref="A59" authorId="0" shapeId="0">
      <text>
        <r>
          <rPr>
            <b/>
            <sz val="9"/>
            <color indexed="10"/>
            <rFont val="MS P ゴシック"/>
            <family val="3"/>
            <charset val="128"/>
          </rPr>
          <t>保安（非常）用電源がある場合に記入</t>
        </r>
      </text>
    </comment>
    <comment ref="I59" authorId="0" shapeId="0">
      <text>
        <r>
          <rPr>
            <b/>
            <sz val="9"/>
            <color indexed="10"/>
            <rFont val="MS P ゴシック"/>
            <family val="3"/>
            <charset val="128"/>
          </rPr>
          <t>常用自家用発電設備がある場合
・既存設備の有無
・設備変更がある場合の内容
を選択</t>
        </r>
      </text>
    </comment>
    <comment ref="B60" authorId="0" shapeId="0">
      <text>
        <r>
          <rPr>
            <b/>
            <sz val="9"/>
            <color indexed="10"/>
            <rFont val="MS P ゴシック"/>
            <family val="3"/>
            <charset val="128"/>
          </rPr>
          <t>増加：設備追加（新設含む）
既設：設備変更無
減少：設備撤去</t>
        </r>
      </text>
    </comment>
    <comment ref="C60" authorId="0" shapeId="0">
      <text>
        <r>
          <rPr>
            <b/>
            <sz val="9"/>
            <color indexed="10"/>
            <rFont val="MS P ゴシック"/>
            <family val="3"/>
            <charset val="128"/>
          </rPr>
          <t>電源の種別
・バッテリー
・ＣＶＣＦ
・内燃機
・その他
を選択</t>
        </r>
      </text>
    </comment>
    <comment ref="E60" authorId="0" shapeId="0">
      <text>
        <r>
          <rPr>
            <b/>
            <sz val="9"/>
            <color indexed="10"/>
            <rFont val="MS P ゴシック"/>
            <family val="3"/>
            <charset val="128"/>
          </rPr>
          <t>左記容量の単位
・ｋＷ
・ｋＶＡ
・㏋
を選択</t>
        </r>
      </text>
    </comment>
    <comment ref="I60" authorId="0" shapeId="0">
      <text>
        <r>
          <rPr>
            <b/>
            <sz val="9"/>
            <color indexed="10"/>
            <rFont val="MS P ゴシック"/>
            <family val="3"/>
            <charset val="128"/>
          </rPr>
          <t>既存設備の有無を選択</t>
        </r>
      </text>
    </comment>
    <comment ref="I62" authorId="0" shapeId="0">
      <text>
        <r>
          <rPr>
            <b/>
            <sz val="9"/>
            <color indexed="10"/>
            <rFont val="MS P ゴシック"/>
            <family val="3"/>
            <charset val="128"/>
          </rPr>
          <t>設備変更（新設含む）
がある場合
・新設
・増設
・減設
・取替
・その他
を選択</t>
        </r>
      </text>
    </comment>
  </commentList>
</comments>
</file>

<file path=xl/comments3.xml><?xml version="1.0" encoding="utf-8"?>
<comments xmlns="http://schemas.openxmlformats.org/spreadsheetml/2006/main">
  <authors>
    <author>作成者</author>
  </authors>
  <commentList>
    <comment ref="B8" authorId="0" shapeId="0">
      <text>
        <r>
          <rPr>
            <b/>
            <sz val="9"/>
            <color indexed="10"/>
            <rFont val="MS P ゴシック"/>
            <family val="3"/>
            <charset val="128"/>
          </rPr>
          <t>Tr№
・各Tr毎に記入して下さい
・TｒNo.は添付資料(2)のNo.を記入して下さい</t>
        </r>
      </text>
    </comment>
    <comment ref="F8" authorId="0" shapeId="0">
      <text>
        <r>
          <rPr>
            <b/>
            <sz val="9"/>
            <color indexed="10"/>
            <rFont val="MS P ゴシック"/>
            <family val="3"/>
            <charset val="128"/>
          </rPr>
          <t>電灯、電力、表示、使用区分および
高調波判別の各欄は該当欄に○印を
記入して下さい</t>
        </r>
      </text>
    </comment>
    <comment ref="J8" authorId="0" shapeId="0">
      <text>
        <r>
          <rPr>
            <b/>
            <sz val="9"/>
            <color indexed="10"/>
            <rFont val="MS P ゴシック"/>
            <family val="3"/>
            <charset val="128"/>
          </rPr>
          <t>低力率型，高力率型の区分が
あるものは明記してください
(溶接器，特殊光源等)</t>
        </r>
      </text>
    </comment>
    <comment ref="AI8" authorId="0" shapeId="0">
      <text>
        <r>
          <rPr>
            <b/>
            <sz val="9"/>
            <color indexed="10"/>
            <rFont val="MS P ゴシック"/>
            <family val="3"/>
            <charset val="128"/>
          </rPr>
          <t>銘板記載容量の単位を記入
・出力ｋW
・入力ｋW
・㏋
・ｋＶＡ</t>
        </r>
      </text>
    </comment>
    <comment ref="AU8" authorId="0" shapeId="0">
      <text>
        <r>
          <rPr>
            <b/>
            <sz val="9"/>
            <color indexed="10"/>
            <rFont val="MS P ゴシック"/>
            <family val="3"/>
            <charset val="128"/>
          </rPr>
          <t>使用区分
・常時：通年使用
・冷：夏期のみ使用
・暖：冬期のみ使用</t>
        </r>
      </text>
    </comment>
    <comment ref="BH8" authorId="0" shapeId="0">
      <text>
        <r>
          <rPr>
            <b/>
            <sz val="9"/>
            <color indexed="10"/>
            <rFont val="MS P ゴシック"/>
            <family val="3"/>
            <charset val="128"/>
          </rPr>
          <t>高調波判別
高調波計算書を添付
している機器に〇</t>
        </r>
      </text>
    </comment>
  </commentList>
</comments>
</file>

<file path=xl/comments4.xml><?xml version="1.0" encoding="utf-8"?>
<comments xmlns="http://schemas.openxmlformats.org/spreadsheetml/2006/main">
  <authors>
    <author>作成者</author>
  </authors>
  <commentList>
    <comment ref="D5" authorId="0" shapeId="0">
      <text>
        <r>
          <rPr>
            <b/>
            <sz val="9"/>
            <color indexed="10"/>
            <rFont val="MS P ゴシック"/>
            <family val="3"/>
            <charset val="128"/>
          </rPr>
          <t>既設契約の申し込みの場合は、現在の
供給地点特定番号を記入ください</t>
        </r>
      </text>
    </comment>
    <comment ref="D16" authorId="0" shapeId="0">
      <text>
        <r>
          <rPr>
            <b/>
            <sz val="9"/>
            <color indexed="10"/>
            <rFont val="MS P ゴシック"/>
            <family val="3"/>
            <charset val="128"/>
          </rPr>
          <t>四国電力送配電で管理する
需要者様情報です</t>
        </r>
      </text>
    </comment>
    <comment ref="O46" authorId="0" shapeId="0">
      <text>
        <r>
          <rPr>
            <b/>
            <sz val="9"/>
            <color indexed="10"/>
            <rFont val="MS P ゴシック"/>
            <family val="3"/>
            <charset val="128"/>
          </rPr>
          <t>需要場所でのご連絡先が
前記ご連絡先と異なる
場合にご記入ください</t>
        </r>
      </text>
    </comment>
    <comment ref="O49" authorId="0" shapeId="0">
      <text>
        <r>
          <rPr>
            <b/>
            <sz val="9"/>
            <color indexed="10"/>
            <rFont val="MS P ゴシック"/>
            <family val="3"/>
            <charset val="128"/>
          </rPr>
          <t>「【参考】業種名称」参照</t>
        </r>
      </text>
    </comment>
    <comment ref="D56" authorId="0" shapeId="0">
      <text>
        <r>
          <rPr>
            <b/>
            <sz val="9"/>
            <color indexed="10"/>
            <rFont val="MS P ゴシック"/>
            <family val="3"/>
            <charset val="128"/>
          </rPr>
          <t>「当社の引込線とお客さまの気中開閉器との接続点」
が原則です
これ以外をご希望の場合は、具体的内容を記入ください
（当社との協議により決定されます）</t>
        </r>
      </text>
    </comment>
    <comment ref="AG72" authorId="0" shapeId="0">
      <text>
        <r>
          <rPr>
            <b/>
            <sz val="9"/>
            <color indexed="10"/>
            <rFont val="MS P ゴシック"/>
            <family val="3"/>
            <charset val="128"/>
          </rPr>
          <t>取替する設備を記入ください</t>
        </r>
      </text>
    </comment>
    <comment ref="O78" authorId="0" shapeId="0">
      <text>
        <r>
          <rPr>
            <b/>
            <sz val="9"/>
            <color indexed="10"/>
            <rFont val="MS P ゴシック"/>
            <family val="3"/>
            <charset val="128"/>
          </rPr>
          <t>西暦年でご記入ください</t>
        </r>
      </text>
    </comment>
    <comment ref="W94" authorId="0" shapeId="0">
      <text>
        <r>
          <rPr>
            <b/>
            <sz val="9"/>
            <color indexed="10"/>
            <rFont val="MS P ゴシック"/>
            <family val="3"/>
            <charset val="128"/>
          </rPr>
          <t>電気工事業の登録・届出番号</t>
        </r>
      </text>
    </comment>
    <comment ref="BA94" authorId="0" shapeId="0">
      <text>
        <r>
          <rPr>
            <b/>
            <sz val="9"/>
            <color indexed="10"/>
            <rFont val="MS P ゴシック"/>
            <family val="3"/>
            <charset val="128"/>
          </rPr>
          <t>四国電力送配電発行の業者コードを記入ください
※四国電力送配電へのお届け（登録）がない場合は、
　電気工事業の登録・届出証、主任電気工事士・作業
　者の免状の写しを提出いただく場合があります</t>
        </r>
      </text>
    </comment>
    <comment ref="O103" authorId="0" shapeId="0">
      <text>
        <r>
          <rPr>
            <b/>
            <sz val="9"/>
            <color indexed="10"/>
            <rFont val="MS P ゴシック"/>
            <family val="3"/>
            <charset val="128"/>
          </rPr>
          <t>第１種電気工事士免状番号を
必ず記入ください</t>
        </r>
      </text>
    </comment>
    <comment ref="O112" authorId="0" shapeId="0">
      <text>
        <r>
          <rPr>
            <b/>
            <sz val="9"/>
            <color indexed="10"/>
            <rFont val="MS P ゴシック"/>
            <family val="3"/>
            <charset val="128"/>
          </rPr>
          <t>本申込みの担当者名および
連絡先を必ず記入ください</t>
        </r>
      </text>
    </comment>
    <comment ref="D116" authorId="0" shapeId="0">
      <text>
        <r>
          <rPr>
            <b/>
            <sz val="9"/>
            <color indexed="10"/>
            <rFont val="MS P ゴシック"/>
            <family val="3"/>
            <charset val="128"/>
          </rPr>
          <t>申し込み時点で未選任の場合、
送電までには選任の必要がある
ことを需要者にお伝えください</t>
        </r>
      </text>
    </comment>
  </commentList>
</comments>
</file>

<file path=xl/comments5.xml><?xml version="1.0" encoding="utf-8"?>
<comments xmlns="http://schemas.openxmlformats.org/spreadsheetml/2006/main">
  <authors>
    <author>作成者</author>
  </authors>
  <commentList>
    <comment ref="A5" authorId="0" shapeId="0">
      <text>
        <r>
          <rPr>
            <b/>
            <sz val="9"/>
            <color indexed="10"/>
            <rFont val="MS P ゴシック"/>
            <family val="3"/>
            <charset val="128"/>
          </rPr>
          <t>単相変圧器を単体で使用する場合に記入</t>
        </r>
      </text>
    </comment>
    <comment ref="B6" authorId="0" shapeId="0">
      <text>
        <r>
          <rPr>
            <b/>
            <sz val="9"/>
            <color indexed="10"/>
            <rFont val="MS P ゴシック"/>
            <family val="3"/>
            <charset val="128"/>
          </rPr>
          <t>増加：設備追加（新設含む）
既設：設備変更無
減少：設備撤去</t>
        </r>
      </text>
    </comment>
    <comment ref="S6" authorId="0" shapeId="0">
      <text>
        <r>
          <rPr>
            <b/>
            <sz val="12"/>
            <color indexed="10"/>
            <rFont val="MS P ゴシック"/>
            <family val="3"/>
            <charset val="128"/>
          </rPr>
          <t>契約設備電力
の対象・非対
象判定結果
（ＮＷ利用）</t>
        </r>
      </text>
    </comment>
    <comment ref="A14" authorId="0" shapeId="0">
      <text>
        <r>
          <rPr>
            <b/>
            <sz val="9"/>
            <color indexed="10"/>
            <rFont val="MS P ゴシック"/>
            <family val="3"/>
            <charset val="128"/>
          </rPr>
          <t>三相変圧器、単相変圧器の三相結線を使用する場合に記入
※単相変圧器のＶ結線の場合は３に記入</t>
        </r>
      </text>
    </comment>
    <comment ref="B15" authorId="0" shapeId="0">
      <text>
        <r>
          <rPr>
            <b/>
            <sz val="9"/>
            <color indexed="10"/>
            <rFont val="MS P ゴシック"/>
            <family val="3"/>
            <charset val="128"/>
          </rPr>
          <t>増加：設備追加（新設含む）
既設：設備変更無
減少：設備撤去</t>
        </r>
      </text>
    </comment>
    <comment ref="E15" authorId="0" shapeId="0">
      <text>
        <r>
          <rPr>
            <b/>
            <sz val="9"/>
            <color indexed="10"/>
            <rFont val="MS P ゴシック"/>
            <family val="3"/>
            <charset val="128"/>
          </rPr>
          <t>三相：三相変圧器
単相：単相変圧器の三相結線</t>
        </r>
      </text>
    </comment>
    <comment ref="H15" authorId="0" shapeId="0">
      <text>
        <r>
          <rPr>
            <b/>
            <sz val="9"/>
            <color indexed="10"/>
            <rFont val="MS P ゴシック"/>
            <family val="3"/>
            <charset val="128"/>
          </rPr>
          <t>三相変圧器、単相変圧器とも
単体の変圧器容量を記入
※単相変圧器100kVA×3台の
　Δ結線の場合、入力する変
　圧器容量は100kVA</t>
        </r>
      </text>
    </comment>
    <comment ref="J15" authorId="0" shapeId="0">
      <text>
        <r>
          <rPr>
            <b/>
            <sz val="9"/>
            <color indexed="10"/>
            <rFont val="MS P ゴシック"/>
            <family val="3"/>
            <charset val="128"/>
          </rPr>
          <t>単相変圧器のΔ・Ｙ結線の場合
はセット数を、三相変圧器の
場合は台数を入力</t>
        </r>
      </text>
    </comment>
    <comment ref="F16" authorId="0" shapeId="0">
      <text>
        <r>
          <rPr>
            <b/>
            <sz val="9"/>
            <color indexed="10"/>
            <rFont val="MS P ゴシック"/>
            <family val="3"/>
            <charset val="128"/>
          </rPr>
          <t>変圧器１次側の
結線形態を選択</t>
        </r>
      </text>
    </comment>
    <comment ref="G16" authorId="0" shapeId="0">
      <text>
        <r>
          <rPr>
            <b/>
            <sz val="9"/>
            <color indexed="10"/>
            <rFont val="MS P ゴシック"/>
            <family val="3"/>
            <charset val="128"/>
          </rPr>
          <t>変圧器２次側の
結線形態を選択</t>
        </r>
      </text>
    </comment>
    <comment ref="A28" authorId="0" shapeId="0">
      <text>
        <r>
          <rPr>
            <b/>
            <sz val="9"/>
            <color indexed="10"/>
            <rFont val="MS P ゴシック"/>
            <family val="3"/>
            <charset val="128"/>
          </rPr>
          <t>単相変圧器のＶ結線およびコンビネーション変圧器を使用する場合に記入</t>
        </r>
      </text>
    </comment>
    <comment ref="B29" authorId="0" shapeId="0">
      <text>
        <r>
          <rPr>
            <b/>
            <sz val="9"/>
            <color indexed="10"/>
            <rFont val="MS P ゴシック"/>
            <family val="3"/>
            <charset val="128"/>
          </rPr>
          <t>増加：設備追加（新設含む）
既設：設備変更無
減少：設備撤去</t>
        </r>
      </text>
    </comment>
    <comment ref="J29" authorId="0" shapeId="0">
      <text>
        <r>
          <rPr>
            <b/>
            <sz val="9"/>
            <color indexed="10"/>
            <rFont val="MS P ゴシック"/>
            <family val="3"/>
            <charset val="128"/>
          </rPr>
          <t>単相変圧器Ｖ結線の場合はセット数を入力</t>
        </r>
      </text>
    </comment>
    <comment ref="H30" authorId="0" shapeId="0">
      <text>
        <r>
          <rPr>
            <b/>
            <sz val="9"/>
            <color indexed="10"/>
            <rFont val="MS P ゴシック"/>
            <family val="3"/>
            <charset val="128"/>
          </rPr>
          <t>電灯電力共用Ｔｒ</t>
        </r>
      </text>
    </comment>
    <comment ref="I30" authorId="0" shapeId="0">
      <text>
        <r>
          <rPr>
            <b/>
            <sz val="9"/>
            <color indexed="10"/>
            <rFont val="MS P ゴシック"/>
            <family val="3"/>
            <charset val="128"/>
          </rPr>
          <t>電灯専用Ｔｒ</t>
        </r>
      </text>
    </comment>
    <comment ref="A39" authorId="0" shapeId="0">
      <text>
        <r>
          <rPr>
            <b/>
            <sz val="9"/>
            <color indexed="10"/>
            <rFont val="MS P ゴシック"/>
            <family val="3"/>
            <charset val="128"/>
          </rPr>
          <t>高圧電動機（６ｋＶ）を使用する場合に記入</t>
        </r>
      </text>
    </comment>
    <comment ref="B40" authorId="0" shapeId="0">
      <text>
        <r>
          <rPr>
            <b/>
            <sz val="9"/>
            <color indexed="10"/>
            <rFont val="MS P ゴシック"/>
            <family val="3"/>
            <charset val="128"/>
          </rPr>
          <t>増加：設備追加（新設含む）
既設：設備変更無
減少：設備撤去</t>
        </r>
      </text>
    </comment>
    <comment ref="A49" authorId="0" shapeId="0">
      <text>
        <r>
          <rPr>
            <b/>
            <sz val="9"/>
            <color indexed="10"/>
            <rFont val="MS P ゴシック"/>
            <family val="3"/>
            <charset val="128"/>
          </rPr>
          <t>自動力率調整装置の有無を入力</t>
        </r>
      </text>
    </comment>
    <comment ref="B50" authorId="0" shapeId="0">
      <text>
        <r>
          <rPr>
            <b/>
            <sz val="9"/>
            <color indexed="10"/>
            <rFont val="MS P ゴシック"/>
            <family val="3"/>
            <charset val="128"/>
          </rPr>
          <t>増加：設備追加（新設含む）
既設：設備変更無
減少：設備撤去</t>
        </r>
      </text>
    </comment>
    <comment ref="A59" authorId="0" shapeId="0">
      <text>
        <r>
          <rPr>
            <b/>
            <sz val="9"/>
            <color indexed="10"/>
            <rFont val="MS P ゴシック"/>
            <family val="3"/>
            <charset val="128"/>
          </rPr>
          <t>保安（非常）用電源がある場合に記入</t>
        </r>
      </text>
    </comment>
    <comment ref="I59" authorId="0" shapeId="0">
      <text>
        <r>
          <rPr>
            <b/>
            <sz val="9"/>
            <color indexed="10"/>
            <rFont val="MS P ゴシック"/>
            <family val="3"/>
            <charset val="128"/>
          </rPr>
          <t>常用自家用発電設備がある場合
・既存設備の有無
・設備変更がある場合の内容
を選択</t>
        </r>
      </text>
    </comment>
    <comment ref="B60" authorId="0" shapeId="0">
      <text>
        <r>
          <rPr>
            <b/>
            <sz val="9"/>
            <color indexed="10"/>
            <rFont val="MS P ゴシック"/>
            <family val="3"/>
            <charset val="128"/>
          </rPr>
          <t>増加：設備追加（新設含む）
既設：設備変更無
減少：設備撤去</t>
        </r>
      </text>
    </comment>
    <comment ref="C60" authorId="0" shapeId="0">
      <text>
        <r>
          <rPr>
            <b/>
            <sz val="9"/>
            <color indexed="10"/>
            <rFont val="MS P ゴシック"/>
            <family val="3"/>
            <charset val="128"/>
          </rPr>
          <t>電源の種別
・バッテリー
・ＣＶＣＦ
・内燃機
・その他
を選択</t>
        </r>
      </text>
    </comment>
    <comment ref="E60" authorId="0" shapeId="0">
      <text>
        <r>
          <rPr>
            <b/>
            <sz val="9"/>
            <color indexed="10"/>
            <rFont val="MS P ゴシック"/>
            <family val="3"/>
            <charset val="128"/>
          </rPr>
          <t>左記容量の単位
・ｋＷ
・ｋＶＡ
・㏋
を選択</t>
        </r>
      </text>
    </comment>
    <comment ref="I60" authorId="0" shapeId="0">
      <text>
        <r>
          <rPr>
            <b/>
            <sz val="9"/>
            <color indexed="10"/>
            <rFont val="MS P ゴシック"/>
            <family val="3"/>
            <charset val="128"/>
          </rPr>
          <t>既存設備の有無を選択</t>
        </r>
      </text>
    </comment>
    <comment ref="I62" authorId="0" shapeId="0">
      <text>
        <r>
          <rPr>
            <b/>
            <sz val="9"/>
            <color indexed="10"/>
            <rFont val="MS P ゴシック"/>
            <family val="3"/>
            <charset val="128"/>
          </rPr>
          <t>設備変更（新設含む）
がある場合
・新設
・増設
・減設
・取替
・その他
を選択</t>
        </r>
      </text>
    </comment>
  </commentList>
</comments>
</file>

<file path=xl/comments6.xml><?xml version="1.0" encoding="utf-8"?>
<comments xmlns="http://schemas.openxmlformats.org/spreadsheetml/2006/main">
  <authors>
    <author>作成者</author>
  </authors>
  <commentList>
    <comment ref="B8" authorId="0" shapeId="0">
      <text>
        <r>
          <rPr>
            <b/>
            <sz val="9"/>
            <color indexed="10"/>
            <rFont val="MS P ゴシック"/>
            <family val="3"/>
            <charset val="128"/>
          </rPr>
          <t>Tr№
・各Tr毎に記入して下さい
・TｒNo.は添付資料(2)のNo.を記入して下さい</t>
        </r>
      </text>
    </comment>
    <comment ref="F8" authorId="0" shapeId="0">
      <text>
        <r>
          <rPr>
            <b/>
            <sz val="9"/>
            <color indexed="10"/>
            <rFont val="MS P ゴシック"/>
            <family val="3"/>
            <charset val="128"/>
          </rPr>
          <t>電灯、電力、表示、使用区分および
高調波判別の各欄は該当欄に○印を
記入して下さい</t>
        </r>
      </text>
    </comment>
    <comment ref="J8" authorId="0" shapeId="0">
      <text>
        <r>
          <rPr>
            <b/>
            <sz val="9"/>
            <color indexed="10"/>
            <rFont val="MS P ゴシック"/>
            <family val="3"/>
            <charset val="128"/>
          </rPr>
          <t>低力率型，高力率型の区分が
あるものは明記してください
(溶接器，特殊光源等)</t>
        </r>
      </text>
    </comment>
    <comment ref="AI8" authorId="0" shapeId="0">
      <text>
        <r>
          <rPr>
            <b/>
            <sz val="9"/>
            <color indexed="10"/>
            <rFont val="MS P ゴシック"/>
            <family val="3"/>
            <charset val="128"/>
          </rPr>
          <t>銘板記載容量の単位を記入
・出力ｋW
・入力ｋW
・㏋
・ｋＶＡ</t>
        </r>
      </text>
    </comment>
    <comment ref="AU8" authorId="0" shapeId="0">
      <text>
        <r>
          <rPr>
            <b/>
            <sz val="9"/>
            <color indexed="10"/>
            <rFont val="MS P ゴシック"/>
            <family val="3"/>
            <charset val="128"/>
          </rPr>
          <t>使用区分
・常時：通年使用
・冷：夏期のみ使用
・暖：冬期のみ使用</t>
        </r>
      </text>
    </comment>
    <comment ref="BH8" authorId="0" shapeId="0">
      <text>
        <r>
          <rPr>
            <b/>
            <sz val="9"/>
            <color indexed="10"/>
            <rFont val="MS P ゴシック"/>
            <family val="3"/>
            <charset val="128"/>
          </rPr>
          <t>高調波判別
高調波計算書を添付
している機器に〇</t>
        </r>
      </text>
    </comment>
  </commentList>
</comments>
</file>

<file path=xl/sharedStrings.xml><?xml version="1.0" encoding="utf-8"?>
<sst xmlns="http://schemas.openxmlformats.org/spreadsheetml/2006/main" count="1395" uniqueCount="384">
  <si>
    <t>（</t>
    <phoneticPr fontId="1"/>
  </si>
  <si>
    <t>）</t>
    <phoneticPr fontId="1"/>
  </si>
  <si>
    <t>年</t>
    <rPh sb="0" eb="1">
      <t>ネン</t>
    </rPh>
    <phoneticPr fontId="1"/>
  </si>
  <si>
    <t>～</t>
    <phoneticPr fontId="1"/>
  </si>
  <si>
    <r>
      <t xml:space="preserve">供給地点特定番号
</t>
    </r>
    <r>
      <rPr>
        <sz val="9"/>
        <rFont val="ＭＳ 明朝"/>
        <family val="1"/>
        <charset val="128"/>
      </rPr>
      <t>※新設以外は記入</t>
    </r>
    <rPh sb="10" eb="12">
      <t>シンセツ</t>
    </rPh>
    <rPh sb="12" eb="14">
      <t>イガイ</t>
    </rPh>
    <rPh sb="15" eb="17">
      <t>キニュウ</t>
    </rPh>
    <phoneticPr fontId="7"/>
  </si>
  <si>
    <t>需要者の名称等</t>
    <rPh sb="0" eb="2">
      <t>ジュヨウ</t>
    </rPh>
    <rPh sb="2" eb="3">
      <t>シャ</t>
    </rPh>
    <rPh sb="4" eb="6">
      <t>メイショウ</t>
    </rPh>
    <rPh sb="6" eb="7">
      <t>トウ</t>
    </rPh>
    <phoneticPr fontId="1"/>
  </si>
  <si>
    <t>フリガナ</t>
    <phoneticPr fontId="1"/>
  </si>
  <si>
    <t>需要者名</t>
    <rPh sb="0" eb="2">
      <t>ジュヨウ</t>
    </rPh>
    <rPh sb="2" eb="3">
      <t>シャ</t>
    </rPh>
    <rPh sb="3" eb="4">
      <t>メイ</t>
    </rPh>
    <phoneticPr fontId="1"/>
  </si>
  <si>
    <t>施設名
部署
ご担当者</t>
    <rPh sb="0" eb="2">
      <t>シセツ</t>
    </rPh>
    <rPh sb="2" eb="3">
      <t>メイ</t>
    </rPh>
    <rPh sb="4" eb="6">
      <t>ブショ</t>
    </rPh>
    <rPh sb="8" eb="11">
      <t>タントウシャ</t>
    </rPh>
    <phoneticPr fontId="1"/>
  </si>
  <si>
    <t>ご連絡先</t>
    <rPh sb="1" eb="4">
      <t>レンラクサキ</t>
    </rPh>
    <phoneticPr fontId="1"/>
  </si>
  <si>
    <t xml:space="preserve"> e-mail:</t>
    <phoneticPr fontId="1"/>
  </si>
  <si>
    <t>住所</t>
    <rPh sb="0" eb="2">
      <t>ジュウショ</t>
    </rPh>
    <phoneticPr fontId="1"/>
  </si>
  <si>
    <t xml:space="preserve"> 〒</t>
    <phoneticPr fontId="1"/>
  </si>
  <si>
    <t>業種・用途</t>
    <rPh sb="0" eb="2">
      <t>ギョウシュ</t>
    </rPh>
    <rPh sb="3" eb="5">
      <t>ヨウト</t>
    </rPh>
    <phoneticPr fontId="1"/>
  </si>
  <si>
    <t>目標(電柱)</t>
    <rPh sb="0" eb="2">
      <t>モクヒョウ</t>
    </rPh>
    <rPh sb="3" eb="5">
      <t>デンチュウ</t>
    </rPh>
    <phoneticPr fontId="1"/>
  </si>
  <si>
    <t>線</t>
    <rPh sb="0" eb="1">
      <t>セン</t>
    </rPh>
    <phoneticPr fontId="1"/>
  </si>
  <si>
    <t>号</t>
    <rPh sb="0" eb="1">
      <t>ゴウ</t>
    </rPh>
    <phoneticPr fontId="1"/>
  </si>
  <si>
    <t>設備分界点</t>
    <rPh sb="0" eb="2">
      <t>セツビ</t>
    </rPh>
    <rPh sb="2" eb="4">
      <t>ブンカイ</t>
    </rPh>
    <rPh sb="4" eb="5">
      <t>テン</t>
    </rPh>
    <phoneticPr fontId="1"/>
  </si>
  <si>
    <t>保安責任
分界点</t>
    <rPh sb="0" eb="2">
      <t>ホアン</t>
    </rPh>
    <rPh sb="2" eb="4">
      <t>セキニン</t>
    </rPh>
    <rPh sb="5" eb="8">
      <t>ブンカイテン</t>
    </rPh>
    <phoneticPr fontId="1"/>
  </si>
  <si>
    <t>　当社の引込線とお客さまの気中開閉器との接続点</t>
    <rPh sb="1" eb="3">
      <t>トウシャ</t>
    </rPh>
    <rPh sb="4" eb="7">
      <t>ヒキコミセン</t>
    </rPh>
    <rPh sb="9" eb="10">
      <t>キャク</t>
    </rPh>
    <rPh sb="13" eb="15">
      <t>キチュウ</t>
    </rPh>
    <rPh sb="15" eb="18">
      <t>カイヘイキ</t>
    </rPh>
    <rPh sb="20" eb="22">
      <t>セツゾク</t>
    </rPh>
    <rPh sb="22" eb="23">
      <t>テン</t>
    </rPh>
    <phoneticPr fontId="1"/>
  </si>
  <si>
    <t>　上記以外</t>
    <rPh sb="1" eb="3">
      <t>ジョウキ</t>
    </rPh>
    <rPh sb="3" eb="5">
      <t>イガイ</t>
    </rPh>
    <phoneticPr fontId="1"/>
  </si>
  <si>
    <t>財産
分界点</t>
    <rPh sb="0" eb="2">
      <t>ザイサン</t>
    </rPh>
    <rPh sb="3" eb="6">
      <t>ブンカイテン</t>
    </rPh>
    <phoneticPr fontId="1"/>
  </si>
  <si>
    <t>申込内容</t>
    <rPh sb="0" eb="2">
      <t>モウシコミ</t>
    </rPh>
    <rPh sb="2" eb="4">
      <t>ナイヨウ</t>
    </rPh>
    <phoneticPr fontId="1"/>
  </si>
  <si>
    <t>新設</t>
    <rPh sb="0" eb="2">
      <t>シンセツ</t>
    </rPh>
    <phoneticPr fontId="1"/>
  </si>
  <si>
    <t>増設</t>
    <rPh sb="0" eb="2">
      <t>ゾウセツ</t>
    </rPh>
    <phoneticPr fontId="1"/>
  </si>
  <si>
    <t>一廃</t>
    <rPh sb="0" eb="1">
      <t>イチ</t>
    </rPh>
    <rPh sb="1" eb="2">
      <t>ハイ</t>
    </rPh>
    <phoneticPr fontId="1"/>
  </si>
  <si>
    <t>廃止撤去</t>
    <rPh sb="0" eb="2">
      <t>ハイシ</t>
    </rPh>
    <rPh sb="2" eb="4">
      <t>テッキョ</t>
    </rPh>
    <phoneticPr fontId="1"/>
  </si>
  <si>
    <t>供給電圧・方式</t>
    <rPh sb="0" eb="2">
      <t>キョウキュウ</t>
    </rPh>
    <rPh sb="2" eb="4">
      <t>デンアツ</t>
    </rPh>
    <rPh sb="5" eb="7">
      <t>ホウシキ</t>
    </rPh>
    <phoneticPr fontId="1"/>
  </si>
  <si>
    <t>供給電圧</t>
    <rPh sb="0" eb="2">
      <t>キョウキュウ</t>
    </rPh>
    <rPh sb="2" eb="4">
      <t>デンアツ</t>
    </rPh>
    <phoneticPr fontId="1"/>
  </si>
  <si>
    <t>電気方式</t>
    <rPh sb="0" eb="2">
      <t>デンキ</t>
    </rPh>
    <rPh sb="2" eb="4">
      <t>ホウシキ</t>
    </rPh>
    <phoneticPr fontId="1"/>
  </si>
  <si>
    <t>三相３線式</t>
    <rPh sb="0" eb="2">
      <t>サンソウ</t>
    </rPh>
    <rPh sb="3" eb="4">
      <t>セン</t>
    </rPh>
    <rPh sb="4" eb="5">
      <t>シキ</t>
    </rPh>
    <phoneticPr fontId="1"/>
  </si>
  <si>
    <t>希望送廃電</t>
    <rPh sb="0" eb="2">
      <t>キボウ</t>
    </rPh>
    <rPh sb="2" eb="3">
      <t>ソウ</t>
    </rPh>
    <rPh sb="3" eb="4">
      <t>ハイ</t>
    </rPh>
    <rPh sb="4" eb="5">
      <t>デン</t>
    </rPh>
    <phoneticPr fontId="1"/>
  </si>
  <si>
    <t>月</t>
    <rPh sb="0" eb="1">
      <t>ツキ</t>
    </rPh>
    <phoneticPr fontId="1"/>
  </si>
  <si>
    <t>日</t>
    <rPh sb="0" eb="1">
      <t>ヒ</t>
    </rPh>
    <phoneticPr fontId="1"/>
  </si>
  <si>
    <t>使用期間</t>
    <rPh sb="0" eb="2">
      <t>シヨウ</t>
    </rPh>
    <rPh sb="2" eb="4">
      <t>キカン</t>
    </rPh>
    <phoneticPr fontId="1"/>
  </si>
  <si>
    <t>～</t>
    <phoneticPr fontId="1"/>
  </si>
  <si>
    <t>※臨時のみ</t>
    <rPh sb="1" eb="3">
      <t>リンジ</t>
    </rPh>
    <phoneticPr fontId="1"/>
  </si>
  <si>
    <t>添付書類</t>
    <rPh sb="0" eb="2">
      <t>テンプ</t>
    </rPh>
    <rPh sb="2" eb="4">
      <t>ショルイ</t>
    </rPh>
    <phoneticPr fontId="1"/>
  </si>
  <si>
    <t>登録番号等</t>
    <rPh sb="0" eb="2">
      <t>トウロク</t>
    </rPh>
    <rPh sb="2" eb="4">
      <t>バンゴウ</t>
    </rPh>
    <rPh sb="4" eb="5">
      <t>トウ</t>
    </rPh>
    <phoneticPr fontId="1"/>
  </si>
  <si>
    <t>登録・届出番号</t>
    <rPh sb="0" eb="2">
      <t>トウロク</t>
    </rPh>
    <rPh sb="3" eb="5">
      <t>トドケデ</t>
    </rPh>
    <rPh sb="5" eb="7">
      <t>バンゴウ</t>
    </rPh>
    <phoneticPr fontId="1"/>
  </si>
  <si>
    <t>工事業者名</t>
    <rPh sb="0" eb="2">
      <t>コウジ</t>
    </rPh>
    <rPh sb="2" eb="4">
      <t>ギョウシャ</t>
    </rPh>
    <rPh sb="4" eb="5">
      <t>メイ</t>
    </rPh>
    <phoneticPr fontId="1"/>
  </si>
  <si>
    <t>主任電気工事士名（第１種電気工事士免状番号）</t>
    <rPh sb="0" eb="2">
      <t>シュニン</t>
    </rPh>
    <rPh sb="2" eb="4">
      <t>デンキ</t>
    </rPh>
    <rPh sb="4" eb="6">
      <t>コウジ</t>
    </rPh>
    <rPh sb="6" eb="7">
      <t>シ</t>
    </rPh>
    <rPh sb="7" eb="8">
      <t>メイ</t>
    </rPh>
    <rPh sb="9" eb="10">
      <t>ダイ</t>
    </rPh>
    <rPh sb="11" eb="12">
      <t>シュ</t>
    </rPh>
    <rPh sb="12" eb="14">
      <t>デンキ</t>
    </rPh>
    <rPh sb="14" eb="16">
      <t>コウジ</t>
    </rPh>
    <rPh sb="16" eb="17">
      <t>シ</t>
    </rPh>
    <rPh sb="17" eb="19">
      <t>メンジョウ</t>
    </rPh>
    <rPh sb="19" eb="21">
      <t>バンゴウ</t>
    </rPh>
    <phoneticPr fontId="1"/>
  </si>
  <si>
    <t>主任技術者</t>
    <rPh sb="0" eb="2">
      <t>シュニン</t>
    </rPh>
    <rPh sb="2" eb="5">
      <t>ギジュツシャ</t>
    </rPh>
    <phoneticPr fontId="1"/>
  </si>
  <si>
    <t>所属</t>
    <rPh sb="0" eb="2">
      <t>ショゾク</t>
    </rPh>
    <phoneticPr fontId="1"/>
  </si>
  <si>
    <t>個人</t>
    <rPh sb="0" eb="2">
      <t>コジン</t>
    </rPh>
    <phoneticPr fontId="1"/>
  </si>
  <si>
    <t>氏名等</t>
    <rPh sb="0" eb="2">
      <t>シメイ</t>
    </rPh>
    <rPh sb="2" eb="3">
      <t>トウ</t>
    </rPh>
    <phoneticPr fontId="1"/>
  </si>
  <si>
    <t>備　考</t>
    <rPh sb="0" eb="1">
      <t>ビ</t>
    </rPh>
    <rPh sb="2" eb="3">
      <t>コウ</t>
    </rPh>
    <phoneticPr fontId="1"/>
  </si>
  <si>
    <t>表　　示</t>
    <rPh sb="0" eb="1">
      <t>ヒョウ</t>
    </rPh>
    <rPh sb="3" eb="4">
      <t>シメス</t>
    </rPh>
    <phoneticPr fontId="7"/>
  </si>
  <si>
    <t>台数</t>
    <rPh sb="0" eb="2">
      <t>ダイスウ</t>
    </rPh>
    <phoneticPr fontId="7"/>
  </si>
  <si>
    <t>使用区分</t>
    <rPh sb="0" eb="2">
      <t>シヨウ</t>
    </rPh>
    <rPh sb="2" eb="4">
      <t>クブン</t>
    </rPh>
    <phoneticPr fontId="7"/>
  </si>
  <si>
    <t>備　　考</t>
    <rPh sb="0" eb="1">
      <t>ビ</t>
    </rPh>
    <rPh sb="3" eb="4">
      <t>コウ</t>
    </rPh>
    <phoneticPr fontId="7"/>
  </si>
  <si>
    <t>高調波</t>
    <rPh sb="0" eb="3">
      <t>コウチョウハ</t>
    </rPh>
    <phoneticPr fontId="7"/>
  </si>
  <si>
    <t>換算容量</t>
    <rPh sb="0" eb="2">
      <t>カンザン</t>
    </rPh>
    <rPh sb="2" eb="4">
      <t>ヨウリョウ</t>
    </rPh>
    <phoneticPr fontId="7"/>
  </si>
  <si>
    <t>容　量　計</t>
    <rPh sb="0" eb="1">
      <t>カタチ</t>
    </rPh>
    <rPh sb="2" eb="3">
      <t>リョウ</t>
    </rPh>
    <rPh sb="4" eb="5">
      <t>ケイ</t>
    </rPh>
    <phoneticPr fontId="7"/>
  </si>
  <si>
    <t>容量</t>
    <rPh sb="0" eb="2">
      <t>ヨウリョウ</t>
    </rPh>
    <phoneticPr fontId="7"/>
  </si>
  <si>
    <t>Tｒ
No.</t>
    <phoneticPr fontId="7"/>
  </si>
  <si>
    <t>機　　器　　名</t>
    <rPh sb="0" eb="1">
      <t>キ</t>
    </rPh>
    <rPh sb="3" eb="4">
      <t>キ</t>
    </rPh>
    <rPh sb="6" eb="7">
      <t>メイ</t>
    </rPh>
    <phoneticPr fontId="7"/>
  </si>
  <si>
    <t>㏋</t>
    <phoneticPr fontId="7"/>
  </si>
  <si>
    <t>kVA</t>
    <phoneticPr fontId="7"/>
  </si>
  <si>
    <t>常時</t>
    <rPh sb="0" eb="2">
      <t>ジョウジ</t>
    </rPh>
    <phoneticPr fontId="7"/>
  </si>
  <si>
    <t>季節</t>
    <rPh sb="0" eb="2">
      <t>キセツ</t>
    </rPh>
    <phoneticPr fontId="7"/>
  </si>
  <si>
    <t>判　別</t>
    <rPh sb="0" eb="1">
      <t>ハン</t>
    </rPh>
    <rPh sb="2" eb="3">
      <t>ベツ</t>
    </rPh>
    <phoneticPr fontId="7"/>
  </si>
  <si>
    <t>(入力kW)</t>
    <rPh sb="1" eb="3">
      <t>ニュウリョク</t>
    </rPh>
    <phoneticPr fontId="7"/>
  </si>
  <si>
    <t>順位</t>
    <rPh sb="0" eb="2">
      <t>ジュンイ</t>
    </rPh>
    <phoneticPr fontId="7"/>
  </si>
  <si>
    <t>冷</t>
    <rPh sb="0" eb="1">
      <t>ヒヤ</t>
    </rPh>
    <phoneticPr fontId="7"/>
  </si>
  <si>
    <t>暖</t>
    <rPh sb="0" eb="1">
      <t>ダン</t>
    </rPh>
    <phoneticPr fontId="7"/>
  </si>
  <si>
    <t>　</t>
  </si>
  <si>
    <t>合　　計</t>
    <rPh sb="0" eb="1">
      <t>ア</t>
    </rPh>
    <rPh sb="3" eb="4">
      <t>ケイ</t>
    </rPh>
    <phoneticPr fontId="7"/>
  </si>
  <si>
    <t>最　　大　　入　　力　　の　　も　　の　　か　　ら</t>
    <rPh sb="0" eb="1">
      <t>サイ</t>
    </rPh>
    <rPh sb="3" eb="4">
      <t>ダイ</t>
    </rPh>
    <rPh sb="6" eb="7">
      <t>イ</t>
    </rPh>
    <rPh sb="9" eb="10">
      <t>リョク</t>
    </rPh>
    <phoneticPr fontId="7"/>
  </si>
  <si>
    <t>圧縮前容量合計</t>
    <rPh sb="0" eb="2">
      <t>アッシュク</t>
    </rPh>
    <rPh sb="2" eb="3">
      <t>マエ</t>
    </rPh>
    <rPh sb="3" eb="5">
      <t>ヨウリョウ</t>
    </rPh>
    <rPh sb="5" eb="7">
      <t>ゴウケイ</t>
    </rPh>
    <phoneticPr fontId="7"/>
  </si>
  <si>
    <t>最　初　の　２　台　の　容　量</t>
    <rPh sb="0" eb="1">
      <t>サイ</t>
    </rPh>
    <rPh sb="2" eb="3">
      <t>ハツ</t>
    </rPh>
    <rPh sb="8" eb="9">
      <t>ダイ</t>
    </rPh>
    <rPh sb="12" eb="13">
      <t>カタチ</t>
    </rPh>
    <rPh sb="14" eb="15">
      <t>リョウ</t>
    </rPh>
    <phoneticPr fontId="7"/>
  </si>
  <si>
    <t>次　の　２　台　の　容　量</t>
    <rPh sb="0" eb="1">
      <t>ツギ</t>
    </rPh>
    <rPh sb="6" eb="7">
      <t>ダイ</t>
    </rPh>
    <rPh sb="10" eb="11">
      <t>カタチ</t>
    </rPh>
    <rPh sb="12" eb="13">
      <t>リョウ</t>
    </rPh>
    <phoneticPr fontId="7"/>
  </si>
  <si>
    <t>５台目以下の</t>
    <rPh sb="1" eb="3">
      <t>ダイメ</t>
    </rPh>
    <rPh sb="3" eb="5">
      <t>イカ</t>
    </rPh>
    <phoneticPr fontId="7"/>
  </si>
  <si>
    <t>(a+b+c)</t>
    <phoneticPr fontId="7"/>
  </si>
  <si>
    <t>最も大きいもの</t>
    <rPh sb="0" eb="1">
      <t>モット</t>
    </rPh>
    <rPh sb="2" eb="3">
      <t>オオ</t>
    </rPh>
    <phoneticPr fontId="7"/>
  </si>
  <si>
    <t>２番目に大きいもの</t>
    <rPh sb="1" eb="3">
      <t>バンメ</t>
    </rPh>
    <rPh sb="4" eb="5">
      <t>オオ</t>
    </rPh>
    <phoneticPr fontId="7"/>
  </si>
  <si>
    <t>計(a)</t>
    <rPh sb="0" eb="1">
      <t>ケイ</t>
    </rPh>
    <phoneticPr fontId="7"/>
  </si>
  <si>
    <t>３番目に大きいもの</t>
    <rPh sb="1" eb="3">
      <t>バンメ</t>
    </rPh>
    <rPh sb="4" eb="5">
      <t>オオ</t>
    </rPh>
    <phoneticPr fontId="7"/>
  </si>
  <si>
    <t>４番目に大きいもの</t>
    <rPh sb="1" eb="3">
      <t>バンメ</t>
    </rPh>
    <rPh sb="4" eb="5">
      <t>オオ</t>
    </rPh>
    <phoneticPr fontId="7"/>
  </si>
  <si>
    <t>計(b)</t>
    <rPh sb="0" eb="1">
      <t>ケイ</t>
    </rPh>
    <phoneticPr fontId="7"/>
  </si>
  <si>
    <t>　　   容量計(c)</t>
    <rPh sb="5" eb="7">
      <t>ヨウリョウ</t>
    </rPh>
    <rPh sb="7" eb="8">
      <t>ケイ</t>
    </rPh>
    <phoneticPr fontId="7"/>
  </si>
  <si>
    <t>　(b)×９５％　　　　　　(d)</t>
    <phoneticPr fontId="7"/>
  </si>
  <si>
    <t>　(c)×９０％　　　　　　(e)</t>
    <phoneticPr fontId="7"/>
  </si>
  <si>
    <t>　圧縮後容量合計　 (a+d+e)</t>
    <rPh sb="1" eb="3">
      <t>アッシュク</t>
    </rPh>
    <rPh sb="3" eb="4">
      <t>ゴ</t>
    </rPh>
    <rPh sb="4" eb="6">
      <t>ヨウリョウ</t>
    </rPh>
    <rPh sb="6" eb="8">
      <t>ゴウケイ</t>
    </rPh>
    <phoneticPr fontId="7"/>
  </si>
  <si>
    <t>№</t>
    <phoneticPr fontId="1"/>
  </si>
  <si>
    <t>設備
区分</t>
    <rPh sb="0" eb="2">
      <t>セツビ</t>
    </rPh>
    <rPh sb="3" eb="5">
      <t>クブン</t>
    </rPh>
    <phoneticPr fontId="1"/>
  </si>
  <si>
    <t>電圧</t>
    <rPh sb="0" eb="2">
      <t>デンアツ</t>
    </rPh>
    <phoneticPr fontId="1"/>
  </si>
  <si>
    <t>相</t>
    <rPh sb="0" eb="1">
      <t>ソウ</t>
    </rPh>
    <phoneticPr fontId="1"/>
  </si>
  <si>
    <t>結線</t>
    <rPh sb="0" eb="2">
      <t>ケッセン</t>
    </rPh>
    <phoneticPr fontId="1"/>
  </si>
  <si>
    <t>変圧器容量(kVA)</t>
    <rPh sb="0" eb="3">
      <t>ヘンアツキ</t>
    </rPh>
    <rPh sb="3" eb="5">
      <t>ヨウリョウ</t>
    </rPh>
    <phoneticPr fontId="1"/>
  </si>
  <si>
    <t>台数</t>
    <rPh sb="0" eb="2">
      <t>ダイスウ</t>
    </rPh>
    <phoneticPr fontId="1"/>
  </si>
  <si>
    <t>容量</t>
    <rPh sb="0" eb="2">
      <t>ヨウリョウ</t>
    </rPh>
    <phoneticPr fontId="1"/>
  </si>
  <si>
    <t>（参考）変圧器台数</t>
    <rPh sb="1" eb="3">
      <t>サンコウ</t>
    </rPh>
    <rPh sb="4" eb="7">
      <t>ヘンアツキ</t>
    </rPh>
    <rPh sb="7" eb="9">
      <t>ダイスウ</t>
    </rPh>
    <phoneticPr fontId="1"/>
  </si>
  <si>
    <t>算定
要否</t>
    <rPh sb="0" eb="2">
      <t>サンテイ</t>
    </rPh>
    <rPh sb="3" eb="5">
      <t>ヨウヒ</t>
    </rPh>
    <phoneticPr fontId="1"/>
  </si>
  <si>
    <t>１次</t>
    <rPh sb="1" eb="2">
      <t>ジ</t>
    </rPh>
    <phoneticPr fontId="1"/>
  </si>
  <si>
    <t>２次</t>
    <rPh sb="1" eb="2">
      <t>ジ</t>
    </rPh>
    <phoneticPr fontId="1"/>
  </si>
  <si>
    <t>異動前</t>
    <rPh sb="0" eb="2">
      <t>イドウ</t>
    </rPh>
    <rPh sb="2" eb="3">
      <t>マエ</t>
    </rPh>
    <phoneticPr fontId="1"/>
  </si>
  <si>
    <t>異動後</t>
    <rPh sb="0" eb="2">
      <t>イドウ</t>
    </rPh>
    <rPh sb="2" eb="3">
      <t>ゴ</t>
    </rPh>
    <phoneticPr fontId="1"/>
  </si>
  <si>
    <t>増減</t>
    <rPh sb="0" eb="2">
      <t>ゾウゲン</t>
    </rPh>
    <phoneticPr fontId="1"/>
  </si>
  <si>
    <t>単相</t>
  </si>
  <si>
    <t>対象</t>
  </si>
  <si>
    <t>セット
数</t>
    <rPh sb="4" eb="5">
      <t>スウ</t>
    </rPh>
    <phoneticPr fontId="1"/>
  </si>
  <si>
    <t>1次</t>
    <rPh sb="1" eb="2">
      <t>ジ</t>
    </rPh>
    <phoneticPr fontId="1"/>
  </si>
  <si>
    <t>2次</t>
    <rPh sb="1" eb="2">
      <t>ジ</t>
    </rPh>
    <phoneticPr fontId="1"/>
  </si>
  <si>
    <t>機器内容</t>
    <rPh sb="0" eb="2">
      <t>キキ</t>
    </rPh>
    <rPh sb="2" eb="4">
      <t>ナイヨウ</t>
    </rPh>
    <phoneticPr fontId="1"/>
  </si>
  <si>
    <t>表示</t>
    <rPh sb="0" eb="2">
      <t>ヒョウジ</t>
    </rPh>
    <phoneticPr fontId="1"/>
  </si>
  <si>
    <t>換算容量</t>
    <rPh sb="0" eb="2">
      <t>カンザン</t>
    </rPh>
    <rPh sb="2" eb="4">
      <t>ヨウリョウ</t>
    </rPh>
    <phoneticPr fontId="1"/>
  </si>
  <si>
    <t>（参考）台数</t>
    <rPh sb="1" eb="3">
      <t>サンコウ</t>
    </rPh>
    <rPh sb="4" eb="6">
      <t>ダイスウ</t>
    </rPh>
    <phoneticPr fontId="1"/>
  </si>
  <si>
    <t>自動力率調整装置</t>
    <rPh sb="0" eb="2">
      <t>ジドウ</t>
    </rPh>
    <rPh sb="2" eb="4">
      <t>リキリツ</t>
    </rPh>
    <rPh sb="4" eb="6">
      <t>チョウセイ</t>
    </rPh>
    <rPh sb="6" eb="8">
      <t>ソウチ</t>
    </rPh>
    <phoneticPr fontId="1"/>
  </si>
  <si>
    <t>契約設備電力算定エリア</t>
    <rPh sb="0" eb="2">
      <t>ケイヤク</t>
    </rPh>
    <rPh sb="2" eb="4">
      <t>セツビ</t>
    </rPh>
    <rPh sb="4" eb="6">
      <t>デンリョク</t>
    </rPh>
    <rPh sb="6" eb="8">
      <t>サンテイ</t>
    </rPh>
    <phoneticPr fontId="1"/>
  </si>
  <si>
    <t>換算率</t>
    <rPh sb="0" eb="2">
      <t>カンザン</t>
    </rPh>
    <rPh sb="2" eb="3">
      <t>リツ</t>
    </rPh>
    <phoneticPr fontId="1"/>
  </si>
  <si>
    <t>契約設備電力</t>
    <rPh sb="0" eb="2">
      <t>ケイヤク</t>
    </rPh>
    <rPh sb="2" eb="4">
      <t>セツビ</t>
    </rPh>
    <rPh sb="4" eb="6">
      <t>デンリョク</t>
    </rPh>
    <phoneticPr fontId="1"/>
  </si>
  <si>
    <t>合計</t>
    <rPh sb="0" eb="2">
      <t>ゴウケイ</t>
    </rPh>
    <phoneticPr fontId="1"/>
  </si>
  <si>
    <t xml:space="preserve"> TEL:</t>
    <phoneticPr fontId="1"/>
  </si>
  <si>
    <t>V</t>
    <phoneticPr fontId="1"/>
  </si>
  <si>
    <t>接続供給兼基本契約申込書　添付資料(1) 【需要者の概要】（特別高圧・高圧用）</t>
    <rPh sb="13" eb="15">
      <t>テンプ</t>
    </rPh>
    <rPh sb="15" eb="17">
      <t>シリョウ</t>
    </rPh>
    <rPh sb="22" eb="24">
      <t>ジュヨウ</t>
    </rPh>
    <rPh sb="24" eb="25">
      <t>シャ</t>
    </rPh>
    <rPh sb="26" eb="28">
      <t>ガイヨウ</t>
    </rPh>
    <rPh sb="30" eb="32">
      <t>トクベツ</t>
    </rPh>
    <rPh sb="32" eb="34">
      <t>コウアツ</t>
    </rPh>
    <rPh sb="35" eb="38">
      <t>コウアツヨウ</t>
    </rPh>
    <phoneticPr fontId="7"/>
  </si>
  <si>
    <t>電圧</t>
    <rPh sb="0" eb="2">
      <t>デンアツ</t>
    </rPh>
    <phoneticPr fontId="7"/>
  </si>
  <si>
    <t>増設</t>
  </si>
  <si>
    <t>コード</t>
    <phoneticPr fontId="7"/>
  </si>
  <si>
    <t>業者コード</t>
    <rPh sb="0" eb="2">
      <t>ギョウシャ</t>
    </rPh>
    <phoneticPr fontId="1"/>
  </si>
  <si>
    <t>本申込みの担当者名</t>
    <rPh sb="0" eb="1">
      <t>ホン</t>
    </rPh>
    <rPh sb="1" eb="3">
      <t>モウシコ</t>
    </rPh>
    <rPh sb="5" eb="8">
      <t>タントウシャ</t>
    </rPh>
    <rPh sb="8" eb="9">
      <t>メイ</t>
    </rPh>
    <phoneticPr fontId="1"/>
  </si>
  <si>
    <r>
      <rPr>
        <sz val="11"/>
        <rFont val="ＭＳ 明朝"/>
        <family val="1"/>
        <charset val="128"/>
      </rPr>
      <t>作業者名</t>
    </r>
    <r>
      <rPr>
        <sz val="9"/>
        <rFont val="ＭＳ 明朝"/>
        <family val="2"/>
        <charset val="128"/>
      </rPr>
      <t xml:space="preserve">
（第１種電気工事士免状番号）</t>
    </r>
    <rPh sb="0" eb="3">
      <t>サギョウシャ</t>
    </rPh>
    <rPh sb="3" eb="4">
      <t>メイ</t>
    </rPh>
    <phoneticPr fontId="1"/>
  </si>
  <si>
    <t>その他（</t>
    <rPh sb="2" eb="3">
      <t>タ</t>
    </rPh>
    <phoneticPr fontId="1"/>
  </si>
  <si>
    <t>）</t>
    <phoneticPr fontId="1"/>
  </si>
  <si>
    <t>（</t>
    <phoneticPr fontId="1"/>
  </si>
  <si>
    <t>未選任（</t>
    <rPh sb="0" eb="1">
      <t>ミ</t>
    </rPh>
    <rPh sb="1" eb="3">
      <t>センニン</t>
    </rPh>
    <phoneticPr fontId="1"/>
  </si>
  <si>
    <t>四国電力送配電株式会社　使用欄</t>
    <rPh sb="0" eb="2">
      <t>シコク</t>
    </rPh>
    <rPh sb="2" eb="4">
      <t>デンリョク</t>
    </rPh>
    <rPh sb="4" eb="7">
      <t>ソウハイデン</t>
    </rPh>
    <rPh sb="7" eb="9">
      <t>カブシキ</t>
    </rPh>
    <rPh sb="9" eb="11">
      <t>カイシャ</t>
    </rPh>
    <rPh sb="12" eb="14">
      <t>シヨウ</t>
    </rPh>
    <rPh sb="14" eb="15">
      <t>ラン</t>
    </rPh>
    <phoneticPr fontId="7"/>
  </si>
  <si>
    <r>
      <t xml:space="preserve">　　 </t>
    </r>
    <r>
      <rPr>
        <sz val="11"/>
        <rFont val="ＭＳ 明朝"/>
        <family val="1"/>
        <charset val="128"/>
      </rPr>
      <t xml:space="preserve">施工者
</t>
    </r>
    <r>
      <rPr>
        <sz val="9"/>
        <rFont val="ＭＳ 明朝"/>
        <family val="2"/>
        <charset val="128"/>
      </rPr>
      <t xml:space="preserve">
</t>
    </r>
    <r>
      <rPr>
        <sz val="6"/>
        <rFont val="ＭＳ 明朝"/>
        <family val="1"/>
        <charset val="128"/>
      </rPr>
      <t xml:space="preserve">
※四国電力送配電へのお届け（登録）がない場合は、電気工事業の登録・届出証、主任電気工事士・作業者の免状の写しを提出いただく場合があります</t>
    </r>
    <rPh sb="3" eb="6">
      <t>セコウシャ</t>
    </rPh>
    <rPh sb="10" eb="12">
      <t>シコク</t>
    </rPh>
    <rPh sb="12" eb="14">
      <t>デンリョク</t>
    </rPh>
    <rPh sb="14" eb="15">
      <t>ソウ</t>
    </rPh>
    <rPh sb="15" eb="17">
      <t>ハイデン</t>
    </rPh>
    <rPh sb="20" eb="21">
      <t>トド</t>
    </rPh>
    <rPh sb="23" eb="25">
      <t>トウロク</t>
    </rPh>
    <rPh sb="29" eb="31">
      <t>バアイ</t>
    </rPh>
    <rPh sb="33" eb="35">
      <t>デンキ</t>
    </rPh>
    <rPh sb="35" eb="37">
      <t>コウジ</t>
    </rPh>
    <rPh sb="37" eb="38">
      <t>ギョウ</t>
    </rPh>
    <rPh sb="39" eb="41">
      <t>トウロク</t>
    </rPh>
    <rPh sb="42" eb="44">
      <t>トドケデ</t>
    </rPh>
    <rPh sb="44" eb="45">
      <t>ショウ</t>
    </rPh>
    <rPh sb="46" eb="48">
      <t>シュニン</t>
    </rPh>
    <rPh sb="48" eb="50">
      <t>デンキ</t>
    </rPh>
    <rPh sb="50" eb="52">
      <t>コウジ</t>
    </rPh>
    <rPh sb="52" eb="53">
      <t>シ</t>
    </rPh>
    <rPh sb="54" eb="55">
      <t>ツクル</t>
    </rPh>
    <rPh sb="55" eb="56">
      <t>ギョウ</t>
    </rPh>
    <rPh sb="56" eb="57">
      <t>モノ</t>
    </rPh>
    <rPh sb="58" eb="60">
      <t>メンジョウ</t>
    </rPh>
    <rPh sb="61" eb="62">
      <t>ウツ</t>
    </rPh>
    <rPh sb="64" eb="66">
      <t>テイシュツ</t>
    </rPh>
    <rPh sb="70" eb="72">
      <t>バアイ</t>
    </rPh>
    <phoneticPr fontId="1"/>
  </si>
  <si>
    <t>工事種別</t>
    <rPh sb="0" eb="2">
      <t>コウジ</t>
    </rPh>
    <rPh sb="2" eb="4">
      <t>シュベツ</t>
    </rPh>
    <phoneticPr fontId="1"/>
  </si>
  <si>
    <t>ＳＷ廃止・開始</t>
    <rPh sb="2" eb="4">
      <t>ハイシ</t>
    </rPh>
    <rPh sb="5" eb="7">
      <t>カイシ</t>
    </rPh>
    <phoneticPr fontId="1"/>
  </si>
  <si>
    <t>接続供給兼基本契約申込書　添付資料(2)【受電設備等】（特別高圧・高圧用）</t>
    <rPh sb="21" eb="23">
      <t>ジュデン</t>
    </rPh>
    <rPh sb="23" eb="25">
      <t>セツビ</t>
    </rPh>
    <rPh sb="25" eb="26">
      <t>トウ</t>
    </rPh>
    <phoneticPr fontId="7"/>
  </si>
  <si>
    <t>添付資料２【受電設備】</t>
    <rPh sb="0" eb="2">
      <t>テンプ</t>
    </rPh>
    <rPh sb="2" eb="4">
      <t>シリョウ</t>
    </rPh>
    <rPh sb="6" eb="8">
      <t>ジュデン</t>
    </rPh>
    <rPh sb="8" eb="10">
      <t>セツビ</t>
    </rPh>
    <phoneticPr fontId="1"/>
  </si>
  <si>
    <t>添付資料3【負荷設備】</t>
    <rPh sb="0" eb="2">
      <t>テンプ</t>
    </rPh>
    <rPh sb="2" eb="4">
      <t>シリョウ</t>
    </rPh>
    <rPh sb="6" eb="8">
      <t>フカ</t>
    </rPh>
    <rPh sb="8" eb="10">
      <t>セツビ</t>
    </rPh>
    <phoneticPr fontId="1"/>
  </si>
  <si>
    <t>単線結線図</t>
    <phoneticPr fontId="1"/>
  </si>
  <si>
    <t>引込、構内見取図</t>
    <phoneticPr fontId="1"/>
  </si>
  <si>
    <t>高調波計算書(１・２・３)</t>
    <phoneticPr fontId="1"/>
  </si>
  <si>
    <t>接続供給兼基本契約申込書　添付資料(3)【負荷設備】（特別高圧・高圧用）</t>
    <rPh sb="21" eb="23">
      <t>フカ</t>
    </rPh>
    <rPh sb="23" eb="25">
      <t>セツビ</t>
    </rPh>
    <phoneticPr fontId="7"/>
  </si>
  <si>
    <t>１．単相変圧器</t>
    <rPh sb="2" eb="4">
      <t>タンソウ</t>
    </rPh>
    <rPh sb="4" eb="7">
      <t>ヘンアツキ</t>
    </rPh>
    <phoneticPr fontId="1"/>
  </si>
  <si>
    <t>1-1</t>
    <phoneticPr fontId="1"/>
  </si>
  <si>
    <t>1-2</t>
    <phoneticPr fontId="1"/>
  </si>
  <si>
    <t>1-5</t>
    <phoneticPr fontId="1"/>
  </si>
  <si>
    <t>2-1</t>
    <phoneticPr fontId="1"/>
  </si>
  <si>
    <t>2-6</t>
    <phoneticPr fontId="1"/>
  </si>
  <si>
    <t>2-8</t>
    <phoneticPr fontId="1"/>
  </si>
  <si>
    <t>3-2</t>
    <phoneticPr fontId="1"/>
  </si>
  <si>
    <t>事前協議メモ（写）</t>
    <rPh sb="7" eb="8">
      <t>ウツ</t>
    </rPh>
    <phoneticPr fontId="1"/>
  </si>
  <si>
    <t>需要場所等</t>
    <rPh sb="0" eb="2">
      <t>ジュヨウ</t>
    </rPh>
    <rPh sb="2" eb="4">
      <t>バショ</t>
    </rPh>
    <rPh sb="4" eb="5">
      <t>トウ</t>
    </rPh>
    <phoneticPr fontId="1"/>
  </si>
  <si>
    <t>増加</t>
  </si>
  <si>
    <t>100/200V</t>
  </si>
  <si>
    <t>単三</t>
  </si>
  <si>
    <t>既設</t>
  </si>
  <si>
    <t>減少</t>
  </si>
  <si>
    <t>単二単三共用</t>
  </si>
  <si>
    <t>Δ</t>
  </si>
  <si>
    <t>Ｙ</t>
  </si>
  <si>
    <t>三相</t>
  </si>
  <si>
    <t>揚水ポンプ</t>
    <rPh sb="0" eb="2">
      <t>ヨウスイ</t>
    </rPh>
    <phoneticPr fontId="1"/>
  </si>
  <si>
    <t>出力kW</t>
  </si>
  <si>
    <t>入力kW</t>
  </si>
  <si>
    <t>無</t>
  </si>
  <si>
    <t>電　灯</t>
    <rPh sb="0" eb="1">
      <t>デン</t>
    </rPh>
    <rPh sb="2" eb="3">
      <t>アカリ</t>
    </rPh>
    <phoneticPr fontId="7"/>
  </si>
  <si>
    <t>電　力</t>
    <rPh sb="0" eb="1">
      <t>デン</t>
    </rPh>
    <rPh sb="2" eb="3">
      <t>チカラ</t>
    </rPh>
    <phoneticPr fontId="7"/>
  </si>
  <si>
    <t>出力
kW</t>
    <rPh sb="0" eb="2">
      <t>シュツリョク</t>
    </rPh>
    <phoneticPr fontId="7"/>
  </si>
  <si>
    <t>入力
kW</t>
    <rPh sb="0" eb="1">
      <t>イ</t>
    </rPh>
    <phoneticPr fontId="7"/>
  </si>
  <si>
    <t>銘板記載
容　　量
※単位は表示欄</t>
    <rPh sb="0" eb="2">
      <t>メイバン</t>
    </rPh>
    <rPh sb="2" eb="4">
      <t>キサイ</t>
    </rPh>
    <rPh sb="5" eb="6">
      <t>カタチ</t>
    </rPh>
    <rPh sb="8" eb="9">
      <t>リョウ</t>
    </rPh>
    <rPh sb="11" eb="13">
      <t>タンイ</t>
    </rPh>
    <rPh sb="14" eb="16">
      <t>ヒョウジ</t>
    </rPh>
    <rPh sb="16" eb="17">
      <t>ラン</t>
    </rPh>
    <phoneticPr fontId="7"/>
  </si>
  <si>
    <t>業種名称</t>
  </si>
  <si>
    <t>商用</t>
  </si>
  <si>
    <t>産業用</t>
  </si>
  <si>
    <t>臨時</t>
  </si>
  <si>
    <t>住宅</t>
  </si>
  <si>
    <t>○</t>
  </si>
  <si>
    <t>高炉</t>
  </si>
  <si>
    <t>アパート寮</t>
  </si>
  <si>
    <t>非高炉</t>
  </si>
  <si>
    <t>街路灯</t>
  </si>
  <si>
    <t>平転炉</t>
  </si>
  <si>
    <t>事務所ビル</t>
  </si>
  <si>
    <t>電気炉</t>
  </si>
  <si>
    <t>医療 保険</t>
  </si>
  <si>
    <t>鋳鍛炉</t>
  </si>
  <si>
    <t>学校研究所</t>
  </si>
  <si>
    <t>他鉄鋼</t>
  </si>
  <si>
    <t>官公署</t>
  </si>
  <si>
    <t>非鉄一次</t>
  </si>
  <si>
    <t>商店百貨店</t>
  </si>
  <si>
    <t>アルミ一次</t>
  </si>
  <si>
    <t>旅館</t>
  </si>
  <si>
    <t>電線 ケーブル</t>
  </si>
  <si>
    <t>飲食店</t>
  </si>
  <si>
    <t>他非鉄金属</t>
  </si>
  <si>
    <t>劇場</t>
  </si>
  <si>
    <t>金属製品</t>
  </si>
  <si>
    <t>娯楽場</t>
  </si>
  <si>
    <t>産業用機械</t>
  </si>
  <si>
    <t>駐留軍</t>
  </si>
  <si>
    <t>工作用機械</t>
  </si>
  <si>
    <t>放送</t>
  </si>
  <si>
    <t>民生用機械</t>
  </si>
  <si>
    <t>その他</t>
  </si>
  <si>
    <t>他一般機械</t>
  </si>
  <si>
    <t>ＪＲ</t>
  </si>
  <si>
    <t>重電</t>
  </si>
  <si>
    <t>民鉄</t>
  </si>
  <si>
    <t>家電</t>
  </si>
  <si>
    <t>通信</t>
  </si>
  <si>
    <t>電子</t>
  </si>
  <si>
    <t>倉庫</t>
  </si>
  <si>
    <t>他電気機械</t>
  </si>
  <si>
    <t>他運輸通信</t>
  </si>
  <si>
    <t>自動車</t>
  </si>
  <si>
    <t>電気業</t>
  </si>
  <si>
    <t>船舶</t>
  </si>
  <si>
    <t>ガス業</t>
  </si>
  <si>
    <t>他運送用</t>
  </si>
  <si>
    <t>水道業</t>
  </si>
  <si>
    <t>精密機械</t>
  </si>
  <si>
    <t>熱供給業</t>
  </si>
  <si>
    <t>武器</t>
  </si>
  <si>
    <t>出版印刷</t>
  </si>
  <si>
    <t>石炭業</t>
  </si>
  <si>
    <t>農漁業組合</t>
  </si>
  <si>
    <t>他鉱業</t>
  </si>
  <si>
    <t>建設業</t>
  </si>
  <si>
    <t>揚排水</t>
  </si>
  <si>
    <t>精穀製粉</t>
  </si>
  <si>
    <t>冷暖房家庭</t>
  </si>
  <si>
    <t>他食料品</t>
  </si>
  <si>
    <t>冷暖房商業</t>
  </si>
  <si>
    <t>繊維工業</t>
  </si>
  <si>
    <t>運通公益業</t>
  </si>
  <si>
    <t>木材木製品</t>
  </si>
  <si>
    <t>紙パルプ</t>
  </si>
  <si>
    <t>プラスチック</t>
  </si>
  <si>
    <t>化学</t>
  </si>
  <si>
    <t>他製造業</t>
  </si>
  <si>
    <t>化石ゴム</t>
  </si>
  <si>
    <t>農林漁業</t>
  </si>
  <si>
    <t>窯業土石</t>
  </si>
  <si>
    <t>他３次産業</t>
  </si>
  <si>
    <t>鉄鋼</t>
  </si>
  <si>
    <t>パルプ</t>
  </si>
  <si>
    <t>非鉄金属</t>
  </si>
  <si>
    <t>洋紙</t>
  </si>
  <si>
    <t>機械</t>
  </si>
  <si>
    <t>和紙</t>
  </si>
  <si>
    <t>鉱業</t>
  </si>
  <si>
    <t>板紙</t>
  </si>
  <si>
    <t>ア系肥料</t>
  </si>
  <si>
    <t>ソーダ</t>
  </si>
  <si>
    <t>石灰カーバ</t>
  </si>
  <si>
    <t>石油化学</t>
  </si>
  <si>
    <t>化学繊維</t>
  </si>
  <si>
    <t>他化学</t>
  </si>
  <si>
    <t>石油石炭</t>
  </si>
  <si>
    <t>ゴム製品</t>
  </si>
  <si>
    <t>ガラス</t>
  </si>
  <si>
    <t>セメント</t>
  </si>
  <si>
    <t>他窯業土石</t>
  </si>
  <si>
    <t>【参考】業種名称</t>
    <rPh sb="1" eb="3">
      <t>サンコウ</t>
    </rPh>
    <rPh sb="4" eb="6">
      <t>ギョウシュ</t>
    </rPh>
    <rPh sb="6" eb="8">
      <t>メイショウ</t>
    </rPh>
    <phoneticPr fontId="1"/>
  </si>
  <si>
    <t>４．高圧電動機（６ｋＶ）</t>
    <rPh sb="2" eb="4">
      <t>コウアツ</t>
    </rPh>
    <rPh sb="4" eb="7">
      <t>デンドウキ</t>
    </rPh>
    <phoneticPr fontId="1"/>
  </si>
  <si>
    <t>５．進相用コンデンサ</t>
    <rPh sb="2" eb="4">
      <t>シンソウ</t>
    </rPh>
    <rPh sb="4" eb="5">
      <t>ヨウ</t>
    </rPh>
    <phoneticPr fontId="1"/>
  </si>
  <si>
    <t>5-2</t>
    <phoneticPr fontId="1"/>
  </si>
  <si>
    <t>入力欄が足りない場合は、2枚以上に分割してご記入ください</t>
    <rPh sb="0" eb="2">
      <t>ニュウリョク</t>
    </rPh>
    <rPh sb="2" eb="3">
      <t>ラン</t>
    </rPh>
    <rPh sb="4" eb="5">
      <t>タ</t>
    </rPh>
    <rPh sb="8" eb="10">
      <t>バアイ</t>
    </rPh>
    <rPh sb="13" eb="16">
      <t>マイイジョウ</t>
    </rPh>
    <rPh sb="17" eb="19">
      <t>ブンカツ</t>
    </rPh>
    <rPh sb="22" eb="24">
      <t>キニュウ</t>
    </rPh>
    <phoneticPr fontId="1"/>
  </si>
  <si>
    <t>入力欄が足りない場合は、2枚以上に分割してご記入ください</t>
    <phoneticPr fontId="1"/>
  </si>
  <si>
    <t>電灯</t>
    <rPh sb="0" eb="2">
      <t>デントウ</t>
    </rPh>
    <phoneticPr fontId="1"/>
  </si>
  <si>
    <t>ヨ</t>
    <phoneticPr fontId="1"/>
  </si>
  <si>
    <t>ン</t>
    <phoneticPr fontId="1"/>
  </si>
  <si>
    <t>デ</t>
    <phoneticPr fontId="1"/>
  </si>
  <si>
    <t>シ</t>
    <phoneticPr fontId="1"/>
  </si>
  <si>
    <t>ウ</t>
    <phoneticPr fontId="1"/>
  </si>
  <si>
    <t>ジ</t>
    <phoneticPr fontId="1"/>
  </si>
  <si>
    <t>（</t>
    <phoneticPr fontId="1"/>
  </si>
  <si>
    <t>カ</t>
    <phoneticPr fontId="1"/>
  </si>
  <si>
    <t>四電商事株式会社</t>
    <rPh sb="0" eb="2">
      <t>ヨンデン</t>
    </rPh>
    <rPh sb="2" eb="4">
      <t>ショウジ</t>
    </rPh>
    <rPh sb="4" eb="6">
      <t>カブシキ</t>
    </rPh>
    <rPh sb="6" eb="8">
      <t>カイシャ</t>
    </rPh>
    <phoneticPr fontId="1"/>
  </si>
  <si>
    <t>四国支店
総務部
四電太郎</t>
    <rPh sb="0" eb="2">
      <t>シコク</t>
    </rPh>
    <rPh sb="2" eb="4">
      <t>シテン</t>
    </rPh>
    <rPh sb="5" eb="7">
      <t>ソウム</t>
    </rPh>
    <rPh sb="7" eb="8">
      <t>ブ</t>
    </rPh>
    <rPh sb="9" eb="11">
      <t>ヨンデン</t>
    </rPh>
    <rPh sb="11" eb="13">
      <t>タロウ</t>
    </rPh>
    <phoneticPr fontId="1"/>
  </si>
  <si>
    <t>08-9012-3456</t>
    <phoneticPr fontId="1"/>
  </si>
  <si>
    <t>taroyonden@yonshou.jp</t>
    <phoneticPr fontId="1"/>
  </si>
  <si>
    <t>760-8610</t>
    <phoneticPr fontId="1"/>
  </si>
  <si>
    <t>高松市新町1丁目12-12</t>
    <rPh sb="0" eb="3">
      <t>タカマツシ</t>
    </rPh>
    <rPh sb="3" eb="5">
      <t>シンマチ</t>
    </rPh>
    <rPh sb="6" eb="8">
      <t>チョウメ</t>
    </rPh>
    <phoneticPr fontId="1"/>
  </si>
  <si>
    <t>同上</t>
    <rPh sb="0" eb="2">
      <t>ドウジョウ</t>
    </rPh>
    <phoneticPr fontId="1"/>
  </si>
  <si>
    <t>事務所ビル</t>
    <rPh sb="0" eb="3">
      <t>ジムショ</t>
    </rPh>
    <phoneticPr fontId="1"/>
  </si>
  <si>
    <t>ｼﾝﾏﾁ</t>
    <phoneticPr fontId="1"/>
  </si>
  <si>
    <t>1S1S1</t>
    <phoneticPr fontId="1"/>
  </si>
  <si>
    <t>空調仕様書</t>
    <rPh sb="0" eb="2">
      <t>クウチョウ</t>
    </rPh>
    <rPh sb="2" eb="5">
      <t>シヨウショ</t>
    </rPh>
    <phoneticPr fontId="1"/>
  </si>
  <si>
    <t>届５８９９９</t>
    <rPh sb="0" eb="1">
      <t>トドケ</t>
    </rPh>
    <phoneticPr fontId="1"/>
  </si>
  <si>
    <t>高松市新町２丁目２－３</t>
    <rPh sb="0" eb="3">
      <t>タカマツシ</t>
    </rPh>
    <rPh sb="3" eb="5">
      <t>シンマチ</t>
    </rPh>
    <rPh sb="6" eb="8">
      <t>チョウメ</t>
    </rPh>
    <phoneticPr fontId="1"/>
  </si>
  <si>
    <t>四商設備工事株式会社</t>
    <rPh sb="0" eb="1">
      <t>ヨン</t>
    </rPh>
    <rPh sb="1" eb="2">
      <t>ショウ</t>
    </rPh>
    <rPh sb="2" eb="4">
      <t>セツビ</t>
    </rPh>
    <rPh sb="4" eb="6">
      <t>コウジ</t>
    </rPh>
    <rPh sb="6" eb="10">
      <t>カブシキガイシャ</t>
    </rPh>
    <phoneticPr fontId="1"/>
  </si>
  <si>
    <t>08-2345-6789</t>
    <phoneticPr fontId="1"/>
  </si>
  <si>
    <t>四電次郎(香川第123456号)</t>
    <rPh sb="0" eb="2">
      <t>ヨンデン</t>
    </rPh>
    <rPh sb="2" eb="4">
      <t>ジロウ</t>
    </rPh>
    <rPh sb="5" eb="7">
      <t>カガワ</t>
    </rPh>
    <rPh sb="7" eb="8">
      <t>ダイ</t>
    </rPh>
    <rPh sb="14" eb="15">
      <t>ゴウ</t>
    </rPh>
    <phoneticPr fontId="1"/>
  </si>
  <si>
    <t>香川三郎(香川第223456号)</t>
    <rPh sb="0" eb="2">
      <t>カガワ</t>
    </rPh>
    <rPh sb="2" eb="4">
      <t>サブロウ</t>
    </rPh>
    <phoneticPr fontId="1"/>
  </si>
  <si>
    <t>讃岐浩二</t>
    <rPh sb="0" eb="2">
      <t>サヌキ</t>
    </rPh>
    <rPh sb="2" eb="4">
      <t>コウジ</t>
    </rPh>
    <phoneticPr fontId="1"/>
  </si>
  <si>
    <t>讃岐浩二(香川第223456号)</t>
    <rPh sb="0" eb="2">
      <t>サヌキ</t>
    </rPh>
    <rPh sb="2" eb="4">
      <t>コウジ</t>
    </rPh>
    <phoneticPr fontId="1"/>
  </si>
  <si>
    <t>090-XXXX-XXXX</t>
    <phoneticPr fontId="1"/>
  </si>
  <si>
    <t>四国電気保安協会</t>
    <rPh sb="0" eb="2">
      <t>シコク</t>
    </rPh>
    <rPh sb="2" eb="4">
      <t>デンキ</t>
    </rPh>
    <rPh sb="4" eb="6">
      <t>ホアン</t>
    </rPh>
    <rPh sb="6" eb="8">
      <t>キョウカイ</t>
    </rPh>
    <phoneticPr fontId="1"/>
  </si>
  <si>
    <t>高松支部</t>
    <rPh sb="0" eb="2">
      <t>タカマツ</t>
    </rPh>
    <rPh sb="2" eb="4">
      <t>シブ</t>
    </rPh>
    <phoneticPr fontId="1"/>
  </si>
  <si>
    <t>08-3456-7891</t>
    <phoneticPr fontId="1"/>
  </si>
  <si>
    <r>
      <t xml:space="preserve">　　 </t>
    </r>
    <r>
      <rPr>
        <sz val="11"/>
        <rFont val="ＭＳ 明朝"/>
        <family val="1"/>
        <charset val="128"/>
      </rPr>
      <t xml:space="preserve">施工者
</t>
    </r>
    <r>
      <rPr>
        <sz val="9"/>
        <rFont val="ＭＳ 明朝"/>
        <family val="2"/>
        <charset val="128"/>
      </rPr>
      <t xml:space="preserve">
</t>
    </r>
    <r>
      <rPr>
        <sz val="6"/>
        <rFont val="ＭＳ 明朝"/>
        <family val="1"/>
        <charset val="128"/>
      </rPr>
      <t xml:space="preserve">
</t>
    </r>
    <r>
      <rPr>
        <b/>
        <sz val="6"/>
        <color rgb="FFFF0000"/>
        <rFont val="ＭＳ 明朝"/>
        <family val="1"/>
        <charset val="128"/>
      </rPr>
      <t>※四国電力送配電へのお届け（登録）がない場合は、電気工事業の登録・届出証、主任電気工事士・作業者の免状の写しを提出いただく場合があります</t>
    </r>
    <rPh sb="3" eb="6">
      <t>セコウシャ</t>
    </rPh>
    <rPh sb="10" eb="12">
      <t>シコク</t>
    </rPh>
    <rPh sb="12" eb="14">
      <t>デンリョク</t>
    </rPh>
    <rPh sb="14" eb="15">
      <t>ソウ</t>
    </rPh>
    <rPh sb="15" eb="17">
      <t>ハイデン</t>
    </rPh>
    <rPh sb="20" eb="21">
      <t>トド</t>
    </rPh>
    <rPh sb="23" eb="25">
      <t>トウロク</t>
    </rPh>
    <rPh sb="29" eb="31">
      <t>バアイ</t>
    </rPh>
    <rPh sb="33" eb="35">
      <t>デンキ</t>
    </rPh>
    <rPh sb="35" eb="37">
      <t>コウジ</t>
    </rPh>
    <rPh sb="37" eb="38">
      <t>ギョウ</t>
    </rPh>
    <rPh sb="39" eb="41">
      <t>トウロク</t>
    </rPh>
    <rPh sb="42" eb="44">
      <t>トドケデ</t>
    </rPh>
    <rPh sb="44" eb="45">
      <t>ショウ</t>
    </rPh>
    <rPh sb="46" eb="48">
      <t>シュニン</t>
    </rPh>
    <rPh sb="48" eb="50">
      <t>デンキ</t>
    </rPh>
    <rPh sb="50" eb="52">
      <t>コウジ</t>
    </rPh>
    <rPh sb="52" eb="53">
      <t>シ</t>
    </rPh>
    <rPh sb="54" eb="55">
      <t>ツクル</t>
    </rPh>
    <rPh sb="55" eb="56">
      <t>ギョウ</t>
    </rPh>
    <rPh sb="56" eb="57">
      <t>モノ</t>
    </rPh>
    <rPh sb="58" eb="60">
      <t>メンジョウ</t>
    </rPh>
    <rPh sb="61" eb="62">
      <t>ウツ</t>
    </rPh>
    <rPh sb="64" eb="66">
      <t>テイシュツ</t>
    </rPh>
    <rPh sb="70" eb="72">
      <t>バアイ</t>
    </rPh>
    <phoneticPr fontId="1"/>
  </si>
  <si>
    <t>コンセントW</t>
    <phoneticPr fontId="1"/>
  </si>
  <si>
    <t>コンセントS</t>
    <phoneticPr fontId="1"/>
  </si>
  <si>
    <t>LED</t>
    <phoneticPr fontId="1"/>
  </si>
  <si>
    <t>1-2</t>
    <phoneticPr fontId="1"/>
  </si>
  <si>
    <t>エアコン（AAA-XXXX)</t>
    <phoneticPr fontId="1"/>
  </si>
  <si>
    <t>エアコン（AAA-XXXX)</t>
    <phoneticPr fontId="1"/>
  </si>
  <si>
    <t>エアコン（BBB-XXXX)</t>
    <phoneticPr fontId="1"/>
  </si>
  <si>
    <t>LED</t>
    <phoneticPr fontId="1"/>
  </si>
  <si>
    <t>LED</t>
    <phoneticPr fontId="1"/>
  </si>
  <si>
    <t>LED</t>
    <phoneticPr fontId="1"/>
  </si>
  <si>
    <t>LED</t>
    <phoneticPr fontId="1"/>
  </si>
  <si>
    <t>1-1</t>
    <phoneticPr fontId="1"/>
  </si>
  <si>
    <t>1-3</t>
    <phoneticPr fontId="1"/>
  </si>
  <si>
    <t>2-3</t>
    <phoneticPr fontId="1"/>
  </si>
  <si>
    <t>2-5</t>
    <phoneticPr fontId="1"/>
  </si>
  <si>
    <t>2-7</t>
    <phoneticPr fontId="1"/>
  </si>
  <si>
    <t>2-8</t>
    <phoneticPr fontId="1"/>
  </si>
  <si>
    <t>№</t>
    <phoneticPr fontId="1"/>
  </si>
  <si>
    <t>3-1</t>
    <phoneticPr fontId="1"/>
  </si>
  <si>
    <t>3-2</t>
    <phoneticPr fontId="1"/>
  </si>
  <si>
    <t>3-3</t>
    <phoneticPr fontId="1"/>
  </si>
  <si>
    <t>3-4</t>
    <phoneticPr fontId="1"/>
  </si>
  <si>
    <t>4-1</t>
    <phoneticPr fontId="1"/>
  </si>
  <si>
    <t>4-2</t>
    <phoneticPr fontId="1"/>
  </si>
  <si>
    <t>(kVar)</t>
    <phoneticPr fontId="1"/>
  </si>
  <si>
    <t>5-1</t>
    <phoneticPr fontId="1"/>
  </si>
  <si>
    <t>5-2</t>
    <phoneticPr fontId="1"/>
  </si>
  <si>
    <t>5-3</t>
    <phoneticPr fontId="1"/>
  </si>
  <si>
    <t>101-300</t>
    <phoneticPr fontId="1"/>
  </si>
  <si>
    <t>5-4</t>
    <phoneticPr fontId="1"/>
  </si>
  <si>
    <t>301-600</t>
    <phoneticPr fontId="1"/>
  </si>
  <si>
    <t>－</t>
    <phoneticPr fontId="1"/>
  </si>
  <si>
    <t>６．保安（非常）用電源</t>
    <rPh sb="2" eb="4">
      <t>ホアン</t>
    </rPh>
    <rPh sb="5" eb="7">
      <t>ヒジョウ</t>
    </rPh>
    <rPh sb="8" eb="9">
      <t>ヨウ</t>
    </rPh>
    <rPh sb="9" eb="11">
      <t>デンゲン</t>
    </rPh>
    <phoneticPr fontId="1"/>
  </si>
  <si>
    <t>７．常用自家発電設備</t>
    <rPh sb="2" eb="4">
      <t>ジョウヨウ</t>
    </rPh>
    <rPh sb="4" eb="6">
      <t>ジカ</t>
    </rPh>
    <rPh sb="6" eb="8">
      <t>ハツデン</t>
    </rPh>
    <rPh sb="8" eb="10">
      <t>セツビ</t>
    </rPh>
    <phoneticPr fontId="1"/>
  </si>
  <si>
    <t>電源
種別</t>
    <rPh sb="0" eb="2">
      <t>デンゲン</t>
    </rPh>
    <rPh sb="3" eb="5">
      <t>シュベツ</t>
    </rPh>
    <phoneticPr fontId="1"/>
  </si>
  <si>
    <t>既存
設備</t>
    <rPh sb="0" eb="2">
      <t>キゾン</t>
    </rPh>
    <rPh sb="3" eb="5">
      <t>セツビ</t>
    </rPh>
    <phoneticPr fontId="1"/>
  </si>
  <si>
    <t>6-2</t>
    <phoneticPr fontId="1"/>
  </si>
  <si>
    <t>6-3</t>
    <phoneticPr fontId="1"/>
  </si>
  <si>
    <t>6-3</t>
    <phoneticPr fontId="1"/>
  </si>
  <si>
    <t>6-4</t>
    <phoneticPr fontId="1"/>
  </si>
  <si>
    <t>6-4</t>
    <phoneticPr fontId="1"/>
  </si>
  <si>
    <t>№</t>
    <phoneticPr fontId="1"/>
  </si>
  <si>
    <t>1-4</t>
    <phoneticPr fontId="1"/>
  </si>
  <si>
    <t>2-1</t>
    <phoneticPr fontId="1"/>
  </si>
  <si>
    <t>2-2</t>
    <phoneticPr fontId="1"/>
  </si>
  <si>
    <t>2-3</t>
    <phoneticPr fontId="1"/>
  </si>
  <si>
    <t>2-4</t>
    <phoneticPr fontId="1"/>
  </si>
  <si>
    <t>2-9</t>
    <phoneticPr fontId="1"/>
  </si>
  <si>
    <t>2-10</t>
    <phoneticPr fontId="1"/>
  </si>
  <si>
    <t>3-5</t>
    <phoneticPr fontId="1"/>
  </si>
  <si>
    <t>№</t>
    <phoneticPr fontId="1"/>
  </si>
  <si>
    <t>4-3</t>
    <phoneticPr fontId="1"/>
  </si>
  <si>
    <t>4-4</t>
    <phoneticPr fontId="1"/>
  </si>
  <si>
    <t>4-5</t>
    <phoneticPr fontId="1"/>
  </si>
  <si>
    <t>0-50</t>
    <phoneticPr fontId="1"/>
  </si>
  <si>
    <t>51-100</t>
    <phoneticPr fontId="1"/>
  </si>
  <si>
    <t>5-5</t>
    <phoneticPr fontId="1"/>
  </si>
  <si>
    <t xml:space="preserve">601-     </t>
    <phoneticPr fontId="1"/>
  </si>
  <si>
    <t>6-1</t>
    <phoneticPr fontId="1"/>
  </si>
  <si>
    <t>6-5</t>
    <phoneticPr fontId="1"/>
  </si>
  <si>
    <t>6000V</t>
  </si>
  <si>
    <t>1-2</t>
    <phoneticPr fontId="1"/>
  </si>
  <si>
    <t>1-3</t>
    <phoneticPr fontId="1"/>
  </si>
  <si>
    <t>1-4</t>
    <phoneticPr fontId="1"/>
  </si>
  <si>
    <t>1-5</t>
    <phoneticPr fontId="1"/>
  </si>
  <si>
    <t>№</t>
    <phoneticPr fontId="1"/>
  </si>
  <si>
    <t>2-4</t>
    <phoneticPr fontId="1"/>
  </si>
  <si>
    <t>0-50</t>
    <phoneticPr fontId="1"/>
  </si>
  <si>
    <t>5-5</t>
    <phoneticPr fontId="1"/>
  </si>
  <si>
    <t>有</t>
  </si>
  <si>
    <t>内燃機</t>
  </si>
  <si>
    <t>6-2</t>
    <phoneticPr fontId="1"/>
  </si>
  <si>
    <t>設備
変更</t>
    <rPh sb="0" eb="2">
      <t>セツビ</t>
    </rPh>
    <rPh sb="3" eb="5">
      <t>ヘンコウ</t>
    </rPh>
    <phoneticPr fontId="1"/>
  </si>
  <si>
    <t>常用自家発電設備に変更がある場合は、関係資料を添付のこと</t>
    <rPh sb="0" eb="2">
      <t>ジョウヨウ</t>
    </rPh>
    <rPh sb="2" eb="4">
      <t>ジカ</t>
    </rPh>
    <rPh sb="4" eb="6">
      <t>ハツデン</t>
    </rPh>
    <rPh sb="6" eb="8">
      <t>セツビ</t>
    </rPh>
    <rPh sb="9" eb="11">
      <t>ヘンコウ</t>
    </rPh>
    <rPh sb="14" eb="16">
      <t>バアイ</t>
    </rPh>
    <rPh sb="18" eb="20">
      <t>カンケイ</t>
    </rPh>
    <rPh sb="20" eb="22">
      <t>シリョウ</t>
    </rPh>
    <rPh sb="23" eb="25">
      <t>テンプ</t>
    </rPh>
    <phoneticPr fontId="1"/>
  </si>
  <si>
    <t>電力</t>
    <rPh sb="0" eb="2">
      <t>デンリョク</t>
    </rPh>
    <phoneticPr fontId="1"/>
  </si>
  <si>
    <t>設備取替（</t>
    <rPh sb="0" eb="2">
      <t>セツビ</t>
    </rPh>
    <rPh sb="2" eb="4">
      <t>トリカエ</t>
    </rPh>
    <phoneticPr fontId="1"/>
  </si>
  <si>
    <t>)</t>
    <phoneticPr fontId="1"/>
  </si>
  <si>
    <t>２．三相変圧器（単相変圧器の三相結線を含む）</t>
    <rPh sb="2" eb="4">
      <t>サンソウ</t>
    </rPh>
    <rPh sb="4" eb="7">
      <t>ヘンアツキ</t>
    </rPh>
    <rPh sb="8" eb="10">
      <t>タンソウ</t>
    </rPh>
    <rPh sb="10" eb="13">
      <t>ヘンアツキ</t>
    </rPh>
    <rPh sb="14" eb="16">
      <t>サンソウ</t>
    </rPh>
    <rPh sb="16" eb="18">
      <t>ケッセン</t>
    </rPh>
    <rPh sb="19" eb="20">
      <t>フク</t>
    </rPh>
    <phoneticPr fontId="1"/>
  </si>
  <si>
    <t>３．三相変圧器（単相変圧器のＶ結線およびコンビネーション変圧器）</t>
    <rPh sb="4" eb="7">
      <t>ヘンアツキ</t>
    </rPh>
    <rPh sb="8" eb="13">
      <t>タンソウヘンアツキ</t>
    </rPh>
    <rPh sb="15" eb="17">
      <t>ケッセン</t>
    </rPh>
    <rPh sb="28" eb="31">
      <t>ヘンアツキ</t>
    </rPh>
    <phoneticPr fontId="1"/>
  </si>
  <si>
    <t>電灯(電力)</t>
    <rPh sb="0" eb="2">
      <t>デントウ</t>
    </rPh>
    <rPh sb="3" eb="5">
      <t>デンリョク</t>
    </rPh>
    <phoneticPr fontId="1"/>
  </si>
  <si>
    <t>20000V</t>
  </si>
  <si>
    <t>60000V</t>
  </si>
  <si>
    <t>200V</t>
  </si>
  <si>
    <t>400V</t>
  </si>
  <si>
    <t>コンビネーション</t>
  </si>
  <si>
    <t>kVA</t>
  </si>
  <si>
    <t>Ｖ結線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</si>
</sst>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_ "/>
    <numFmt numFmtId="177" formatCode="0_);[Red]\(0\)"/>
    <numFmt numFmtId="178" formatCode="#"/>
    <numFmt numFmtId="179" formatCode="0.00_ "/>
    <numFmt numFmtId="180" formatCode="0.00_);[Red]\(0.00\)"/>
    <numFmt numFmtId="181" formatCode="#,##0.000_ "/>
    <numFmt numFmtId="182" formatCode="#,##0&quot;V&quot;"/>
    <numFmt numFmtId="183" formatCode="0.0#_);[Red]\(0.0#\)"/>
    <numFmt numFmtId="184" formatCode="#,##0.0#_ "/>
    <numFmt numFmtId="185" formatCode="0.0#_ "/>
    <numFmt numFmtId="186" formatCode="0.00#_ "/>
    <numFmt numFmtId="187" formatCode="0.00#_);[Red]\(0.00#\)"/>
    <numFmt numFmtId="188" formatCode="#,##0_ "/>
    <numFmt numFmtId="189" formatCode="#,##0.0_ "/>
  </numFmts>
  <fonts count="42">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ＭＳ 明朝"/>
      <family val="2"/>
      <charset val="128"/>
    </font>
    <font>
      <sz val="8"/>
      <name val="ＭＳ 明朝"/>
      <family val="1"/>
      <charset val="128"/>
    </font>
    <font>
      <sz val="11"/>
      <color theme="1"/>
      <name val="游ゴシック"/>
      <family val="2"/>
      <charset val="128"/>
      <scheme val="minor"/>
    </font>
    <font>
      <sz val="11"/>
      <name val="ＭＳ 明朝"/>
      <family val="2"/>
      <charset val="128"/>
    </font>
    <font>
      <sz val="6"/>
      <name val="ＭＳ 明朝"/>
      <family val="2"/>
      <charset val="128"/>
    </font>
    <font>
      <sz val="9"/>
      <name val="ＭＳ 明朝"/>
      <family val="2"/>
      <charset val="128"/>
    </font>
    <font>
      <sz val="7"/>
      <name val="ＭＳ 明朝"/>
      <family val="2"/>
      <charset val="128"/>
    </font>
    <font>
      <sz val="7"/>
      <name val="ＭＳ ゴシック"/>
      <family val="3"/>
      <charset val="128"/>
    </font>
    <font>
      <sz val="11"/>
      <name val="ＭＳ 明朝"/>
      <family val="1"/>
      <charset val="128"/>
    </font>
    <font>
      <sz val="9"/>
      <name val="ＭＳ 明朝"/>
      <family val="1"/>
      <charset val="128"/>
    </font>
    <font>
      <sz val="7"/>
      <name val="ＭＳ 明朝"/>
      <family val="1"/>
      <charset val="128"/>
    </font>
    <font>
      <sz val="6"/>
      <name val="ＭＳ 明朝"/>
      <family val="1"/>
      <charset val="128"/>
    </font>
    <font>
      <sz val="10"/>
      <name val="ＭＳ 明朝"/>
      <family val="1"/>
      <charset val="128"/>
    </font>
    <font>
      <sz val="11"/>
      <color theme="1"/>
      <name val="游ゴシック"/>
      <family val="3"/>
      <charset val="128"/>
      <scheme val="minor"/>
    </font>
    <font>
      <b/>
      <sz val="11"/>
      <color theme="1"/>
      <name val="游ゴシック"/>
      <family val="3"/>
      <charset val="128"/>
      <scheme val="minor"/>
    </font>
    <font>
      <b/>
      <sz val="9"/>
      <color indexed="10"/>
      <name val="MS P ゴシック"/>
      <family val="3"/>
      <charset val="128"/>
    </font>
    <font>
      <b/>
      <sz val="12"/>
      <color indexed="10"/>
      <name val="MS P ゴシック"/>
      <family val="3"/>
      <charset val="128"/>
    </font>
    <font>
      <sz val="10"/>
      <name val="ＭＳ 明朝"/>
      <family val="2"/>
      <charset val="128"/>
    </font>
    <font>
      <b/>
      <sz val="15"/>
      <name val="ＭＳ ゴシック"/>
      <family val="3"/>
      <charset val="128"/>
    </font>
    <font>
      <sz val="12"/>
      <name val="ＭＳ 明朝"/>
      <family val="1"/>
      <charset val="128"/>
    </font>
    <font>
      <b/>
      <sz val="11"/>
      <name val="游ゴシック"/>
      <family val="3"/>
      <charset val="128"/>
      <scheme val="minor"/>
    </font>
    <font>
      <b/>
      <sz val="12"/>
      <color rgb="FFFF0000"/>
      <name val="游ゴシック"/>
      <family val="3"/>
      <charset val="128"/>
      <scheme val="minor"/>
    </font>
    <font>
      <u/>
      <sz val="11"/>
      <color theme="10"/>
      <name val="游ゴシック"/>
      <family val="2"/>
      <charset val="128"/>
      <scheme val="minor"/>
    </font>
    <font>
      <b/>
      <sz val="9"/>
      <name val="ＭＳ ゴシック"/>
      <family val="3"/>
      <charset val="128"/>
    </font>
    <font>
      <b/>
      <sz val="10"/>
      <name val="ＭＳ ゴシック"/>
      <family val="3"/>
      <charset val="128"/>
    </font>
    <font>
      <sz val="12"/>
      <name val="ＭＳ Ｐゴシック"/>
      <family val="3"/>
      <charset val="128"/>
    </font>
    <font>
      <b/>
      <sz val="12"/>
      <name val="ＭＳ Ｐゴシック"/>
      <family val="3"/>
      <charset val="128"/>
    </font>
    <font>
      <sz val="12"/>
      <color theme="1"/>
      <name val="ＭＳ Ｐゴシック"/>
      <family val="3"/>
      <charset val="128"/>
    </font>
    <font>
      <b/>
      <sz val="12"/>
      <color rgb="FFFF0000"/>
      <name val="ＭＳ 明朝"/>
      <family val="1"/>
      <charset val="128"/>
    </font>
    <font>
      <b/>
      <sz val="9"/>
      <color rgb="FFFF0000"/>
      <name val="ＭＳ 明朝"/>
      <family val="1"/>
      <charset val="128"/>
    </font>
    <font>
      <b/>
      <sz val="9"/>
      <name val="ＭＳ 明朝"/>
      <family val="1"/>
      <charset val="128"/>
    </font>
    <font>
      <b/>
      <sz val="11"/>
      <color rgb="FFFF0000"/>
      <name val="ＭＳ 明朝"/>
      <family val="1"/>
      <charset val="128"/>
    </font>
    <font>
      <b/>
      <sz val="11"/>
      <color rgb="FFFF0000"/>
      <name val="ＭＳ 明朝"/>
      <family val="2"/>
      <charset val="128"/>
    </font>
    <font>
      <b/>
      <sz val="11"/>
      <color rgb="FFFF0000"/>
      <name val="游ゴシック"/>
      <family val="2"/>
      <charset val="128"/>
      <scheme val="minor"/>
    </font>
    <font>
      <b/>
      <u/>
      <sz val="11"/>
      <color rgb="FFFF0000"/>
      <name val="游ゴシック"/>
      <family val="3"/>
      <charset val="128"/>
      <scheme val="minor"/>
    </font>
    <font>
      <b/>
      <sz val="11"/>
      <color rgb="FFFF0000"/>
      <name val="游ゴシック"/>
      <family val="3"/>
      <charset val="128"/>
      <scheme val="minor"/>
    </font>
    <font>
      <b/>
      <sz val="9"/>
      <color rgb="FFFF0000"/>
      <name val="ＭＳ 明朝"/>
      <family val="2"/>
      <charset val="128"/>
    </font>
    <font>
      <b/>
      <sz val="6"/>
      <color rgb="FFFF0000"/>
      <name val="ＭＳ 明朝"/>
      <family val="1"/>
      <charset val="128"/>
    </font>
    <font>
      <b/>
      <sz val="9"/>
      <color rgb="FFFF0000"/>
      <name val="游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93">
    <border>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indexed="64"/>
      </right>
      <top/>
      <bottom/>
      <diagonal/>
    </border>
    <border>
      <left style="hair">
        <color indexed="64"/>
      </left>
      <right/>
      <top style="thin">
        <color indexed="64"/>
      </top>
      <bottom/>
      <diagonal/>
    </border>
    <border>
      <left style="thin">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auto="1"/>
      </right>
      <top style="hair">
        <color auto="1"/>
      </top>
      <bottom/>
      <diagonal/>
    </border>
    <border>
      <left style="thin">
        <color auto="1"/>
      </left>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right style="hair">
        <color indexed="64"/>
      </right>
      <top style="thin">
        <color indexed="64"/>
      </top>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hair">
        <color indexed="64"/>
      </right>
      <top/>
      <bottom style="thin">
        <color indexed="64"/>
      </bottom>
      <diagonal/>
    </border>
    <border>
      <left style="hair">
        <color auto="1"/>
      </left>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auto="1"/>
      </left>
      <right style="thin">
        <color auto="1"/>
      </right>
      <top style="thin">
        <color auto="1"/>
      </top>
      <bottom style="hair">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right/>
      <top/>
      <bottom style="dotted">
        <color indexed="64"/>
      </bottom>
      <diagonal/>
    </border>
    <border diagonalDown="1">
      <left/>
      <right/>
      <top style="thin">
        <color indexed="64"/>
      </top>
      <bottom/>
      <diagonal style="hair">
        <color indexed="64"/>
      </diagonal>
    </border>
    <border diagonalDown="1">
      <left/>
      <right/>
      <top/>
      <bottom/>
      <diagonal style="hair">
        <color indexed="64"/>
      </diagonal>
    </border>
    <border diagonalDown="1">
      <left/>
      <right/>
      <top/>
      <bottom style="thin">
        <color indexed="64"/>
      </bottom>
      <diagonal style="hair">
        <color indexed="64"/>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double">
        <color auto="1"/>
      </left>
      <right style="double">
        <color auto="1"/>
      </right>
      <top style="double">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top style="thin">
        <color auto="1"/>
      </top>
      <bottom style="thin">
        <color auto="1"/>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diagonalDown="1">
      <left/>
      <right style="thin">
        <color auto="1"/>
      </right>
      <top style="thin">
        <color auto="1"/>
      </top>
      <bottom/>
      <diagonal style="hair">
        <color auto="1"/>
      </diagonal>
    </border>
    <border diagonalDown="1">
      <left/>
      <right style="thin">
        <color auto="1"/>
      </right>
      <top/>
      <bottom/>
      <diagonal style="hair">
        <color auto="1"/>
      </diagonal>
    </border>
    <border diagonalDown="1">
      <left/>
      <right style="thin">
        <color auto="1"/>
      </right>
      <top/>
      <bottom style="thin">
        <color auto="1"/>
      </bottom>
      <diagonal style="hair">
        <color auto="1"/>
      </diagonal>
    </border>
    <border>
      <left/>
      <right/>
      <top style="mediumDashDotDot">
        <color auto="1"/>
      </top>
      <bottom style="hair">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alignment vertical="center"/>
    </xf>
    <xf numFmtId="0" fontId="2" fillId="0" borderId="0">
      <alignment vertical="center"/>
    </xf>
    <xf numFmtId="0" fontId="3" fillId="0" borderId="0">
      <alignment vertical="center"/>
    </xf>
    <xf numFmtId="38" fontId="3"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1082">
    <xf numFmtId="0" fontId="0" fillId="0" borderId="0" xfId="0">
      <alignment vertical="center"/>
    </xf>
    <xf numFmtId="178" fontId="8" fillId="3" borderId="0" xfId="2" applyNumberFormat="1" applyFont="1" applyFill="1" applyBorder="1" applyAlignment="1">
      <alignment horizontal="center" vertical="center"/>
    </xf>
    <xf numFmtId="178" fontId="8" fillId="3" borderId="6" xfId="2" applyNumberFormat="1" applyFont="1" applyFill="1" applyBorder="1" applyAlignment="1">
      <alignment horizontal="center" vertical="center"/>
    </xf>
    <xf numFmtId="178" fontId="6" fillId="5" borderId="0" xfId="2" applyNumberFormat="1" applyFont="1" applyFill="1">
      <alignment vertical="center"/>
    </xf>
    <xf numFmtId="178" fontId="6" fillId="5" borderId="0" xfId="2" applyNumberFormat="1" applyFont="1" applyFill="1" applyBorder="1">
      <alignment vertical="center"/>
    </xf>
    <xf numFmtId="178" fontId="8" fillId="5" borderId="0" xfId="2" applyNumberFormat="1" applyFont="1" applyFill="1">
      <alignment vertical="center"/>
    </xf>
    <xf numFmtId="178" fontId="9" fillId="5" borderId="0" xfId="2" applyNumberFormat="1" applyFont="1" applyFill="1" applyBorder="1" applyAlignment="1">
      <alignment vertical="center" wrapText="1"/>
    </xf>
    <xf numFmtId="178" fontId="10" fillId="5" borderId="0" xfId="2" applyNumberFormat="1" applyFont="1" applyFill="1" applyBorder="1" applyAlignment="1">
      <alignment vertical="center"/>
    </xf>
    <xf numFmtId="178" fontId="10" fillId="5" borderId="27" xfId="2" applyNumberFormat="1" applyFont="1" applyFill="1" applyBorder="1" applyAlignment="1">
      <alignment vertical="center"/>
    </xf>
    <xf numFmtId="178" fontId="8" fillId="5" borderId="4" xfId="2" applyNumberFormat="1" applyFont="1" applyFill="1" applyBorder="1">
      <alignment vertical="center"/>
    </xf>
    <xf numFmtId="178" fontId="8" fillId="5" borderId="0" xfId="2" applyNumberFormat="1" applyFont="1" applyFill="1" applyBorder="1">
      <alignment vertical="center"/>
    </xf>
    <xf numFmtId="178" fontId="9" fillId="5" borderId="0" xfId="2" applyNumberFormat="1" applyFont="1" applyFill="1" applyAlignment="1">
      <alignment horizontal="left" vertical="center"/>
    </xf>
    <xf numFmtId="178" fontId="8" fillId="5" borderId="0" xfId="2" applyNumberFormat="1" applyFont="1" applyFill="1" applyBorder="1" applyAlignment="1">
      <alignment vertical="center"/>
    </xf>
    <xf numFmtId="178" fontId="9" fillId="5" borderId="0" xfId="2" applyNumberFormat="1" applyFont="1" applyFill="1" applyBorder="1" applyAlignment="1">
      <alignment horizontal="left" vertical="center"/>
    </xf>
    <xf numFmtId="178" fontId="4" fillId="5" borderId="55" xfId="2" applyNumberFormat="1" applyFont="1" applyFill="1" applyBorder="1" applyAlignment="1">
      <alignment horizontal="center" vertical="center"/>
    </xf>
    <xf numFmtId="178" fontId="6" fillId="5" borderId="55" xfId="2" applyNumberFormat="1" applyFont="1" applyFill="1" applyBorder="1">
      <alignment vertical="center"/>
    </xf>
    <xf numFmtId="178" fontId="8" fillId="5" borderId="55" xfId="2" applyNumberFormat="1" applyFont="1" applyFill="1" applyBorder="1">
      <alignment vertical="center"/>
    </xf>
    <xf numFmtId="178" fontId="4" fillId="5" borderId="55" xfId="2" applyNumberFormat="1" applyFont="1" applyFill="1" applyBorder="1" applyAlignment="1">
      <alignment vertical="center"/>
    </xf>
    <xf numFmtId="178" fontId="6" fillId="5" borderId="56" xfId="2" applyNumberFormat="1" applyFont="1" applyFill="1" applyBorder="1">
      <alignment vertical="center"/>
    </xf>
    <xf numFmtId="178" fontId="4" fillId="5" borderId="0" xfId="2" applyNumberFormat="1" applyFont="1" applyFill="1" applyBorder="1" applyAlignment="1">
      <alignment horizontal="center" vertical="center"/>
    </xf>
    <xf numFmtId="178" fontId="4" fillId="5" borderId="0" xfId="2" applyNumberFormat="1" applyFont="1" applyFill="1" applyBorder="1" applyAlignment="1">
      <alignment vertical="center"/>
    </xf>
    <xf numFmtId="178" fontId="6" fillId="5" borderId="58" xfId="2" applyNumberFormat="1" applyFont="1" applyFill="1" applyBorder="1">
      <alignment vertical="center"/>
    </xf>
    <xf numFmtId="178" fontId="8" fillId="5" borderId="57" xfId="2" applyNumberFormat="1" applyFont="1" applyFill="1" applyBorder="1">
      <alignment vertical="center"/>
    </xf>
    <xf numFmtId="178" fontId="9" fillId="5" borderId="58" xfId="2" applyNumberFormat="1" applyFont="1" applyFill="1" applyBorder="1" applyAlignment="1">
      <alignment horizontal="left" vertical="center"/>
    </xf>
    <xf numFmtId="178" fontId="8" fillId="5" borderId="59" xfId="2" applyNumberFormat="1" applyFont="1" applyFill="1" applyBorder="1">
      <alignment vertical="center"/>
    </xf>
    <xf numFmtId="178" fontId="8" fillId="5" borderId="60" xfId="2" applyNumberFormat="1" applyFont="1" applyFill="1" applyBorder="1">
      <alignment vertical="center"/>
    </xf>
    <xf numFmtId="178" fontId="6" fillId="5" borderId="60" xfId="2" applyNumberFormat="1" applyFont="1" applyFill="1" applyBorder="1">
      <alignment vertical="center"/>
    </xf>
    <xf numFmtId="178" fontId="6" fillId="5" borderId="61" xfId="2" applyNumberFormat="1" applyFont="1" applyFill="1" applyBorder="1">
      <alignment vertical="center"/>
    </xf>
    <xf numFmtId="178" fontId="8" fillId="5" borderId="8" xfId="2" applyNumberFormat="1" applyFont="1" applyFill="1" applyBorder="1">
      <alignment vertical="center"/>
    </xf>
    <xf numFmtId="178" fontId="8" fillId="5" borderId="9" xfId="2" applyNumberFormat="1" applyFont="1" applyFill="1" applyBorder="1">
      <alignment vertical="center"/>
    </xf>
    <xf numFmtId="178" fontId="6" fillId="5" borderId="9" xfId="2" applyNumberFormat="1" applyFont="1" applyFill="1" applyBorder="1">
      <alignment vertical="center"/>
    </xf>
    <xf numFmtId="178" fontId="6" fillId="5" borderId="17" xfId="2" applyNumberFormat="1" applyFont="1" applyFill="1" applyBorder="1">
      <alignment vertical="center"/>
    </xf>
    <xf numFmtId="178" fontId="6" fillId="5" borderId="12" xfId="2" applyNumberFormat="1" applyFont="1" applyFill="1" applyBorder="1">
      <alignment vertical="center"/>
    </xf>
    <xf numFmtId="178" fontId="6" fillId="5" borderId="7" xfId="2" applyNumberFormat="1" applyFont="1" applyFill="1" applyBorder="1">
      <alignment vertical="center"/>
    </xf>
    <xf numFmtId="178" fontId="6" fillId="5" borderId="16" xfId="2" applyNumberFormat="1" applyFont="1" applyFill="1" applyBorder="1">
      <alignment vertical="center"/>
    </xf>
    <xf numFmtId="178" fontId="6" fillId="5" borderId="14" xfId="2" applyNumberFormat="1" applyFont="1" applyFill="1" applyBorder="1">
      <alignment vertical="center"/>
    </xf>
    <xf numFmtId="178" fontId="8" fillId="5" borderId="14" xfId="2" applyNumberFormat="1" applyFont="1" applyFill="1" applyBorder="1">
      <alignment vertical="center"/>
    </xf>
    <xf numFmtId="178" fontId="6" fillId="5" borderId="15" xfId="2" applyNumberFormat="1" applyFont="1" applyFill="1" applyBorder="1">
      <alignment vertical="center"/>
    </xf>
    <xf numFmtId="0" fontId="0" fillId="4" borderId="43" xfId="0" applyFill="1" applyBorder="1" applyAlignment="1" applyProtection="1">
      <alignment horizontal="center" vertical="center" shrinkToFit="1"/>
      <protection locked="0"/>
    </xf>
    <xf numFmtId="176" fontId="0" fillId="4" borderId="43" xfId="0" applyNumberFormat="1" applyFill="1" applyBorder="1" applyProtection="1">
      <alignment vertical="center"/>
      <protection locked="0"/>
    </xf>
    <xf numFmtId="177" fontId="16" fillId="4" borderId="43" xfId="0" applyNumberFormat="1" applyFont="1" applyFill="1" applyBorder="1" applyProtection="1">
      <alignment vertical="center"/>
      <protection locked="0"/>
    </xf>
    <xf numFmtId="176" fontId="0" fillId="5" borderId="43" xfId="0" applyNumberFormat="1" applyFill="1" applyBorder="1" applyProtection="1">
      <alignment vertical="center"/>
    </xf>
    <xf numFmtId="176" fontId="0" fillId="5" borderId="66" xfId="0" applyNumberFormat="1" applyFill="1" applyBorder="1" applyProtection="1">
      <alignment vertical="center"/>
    </xf>
    <xf numFmtId="178" fontId="9" fillId="5" borderId="0" xfId="2" applyNumberFormat="1" applyFont="1" applyFill="1" applyAlignment="1" applyProtection="1">
      <alignment horizontal="left" vertical="center"/>
      <protection locked="0"/>
    </xf>
    <xf numFmtId="177" fontId="0" fillId="4" borderId="43" xfId="0" applyNumberFormat="1" applyFill="1" applyBorder="1" applyProtection="1">
      <alignment vertical="center"/>
      <protection locked="0"/>
    </xf>
    <xf numFmtId="0" fontId="28" fillId="5" borderId="0" xfId="0" applyFont="1" applyFill="1" applyAlignment="1">
      <alignment horizontal="center" vertical="center"/>
    </xf>
    <xf numFmtId="0" fontId="28" fillId="5" borderId="0" xfId="0" applyFont="1" applyFill="1" applyAlignment="1">
      <alignment horizontal="right" vertical="center"/>
    </xf>
    <xf numFmtId="0" fontId="30" fillId="5" borderId="0" xfId="0" applyFont="1" applyFill="1">
      <alignment vertical="center"/>
    </xf>
    <xf numFmtId="0" fontId="28" fillId="5" borderId="91" xfId="0" applyFont="1" applyFill="1" applyBorder="1" applyAlignment="1">
      <alignment horizontal="center" vertical="center"/>
    </xf>
    <xf numFmtId="0" fontId="28" fillId="5" borderId="92" xfId="0" applyFont="1" applyFill="1" applyBorder="1" applyAlignment="1">
      <alignment horizontal="center" vertical="center"/>
    </xf>
    <xf numFmtId="0" fontId="28" fillId="5" borderId="67" xfId="0" applyFont="1" applyFill="1" applyBorder="1" applyAlignment="1">
      <alignment horizontal="center" vertical="center"/>
    </xf>
    <xf numFmtId="0" fontId="28" fillId="5" borderId="30" xfId="0" applyFont="1" applyFill="1" applyBorder="1" applyAlignment="1">
      <alignment horizontal="center" vertical="center"/>
    </xf>
    <xf numFmtId="0" fontId="28" fillId="5" borderId="43" xfId="0" applyFont="1" applyFill="1" applyBorder="1" applyAlignment="1">
      <alignment horizontal="center" vertical="center"/>
    </xf>
    <xf numFmtId="0" fontId="28" fillId="5" borderId="68" xfId="0" applyFont="1" applyFill="1" applyBorder="1" applyAlignment="1">
      <alignment horizontal="center" vertical="center"/>
    </xf>
    <xf numFmtId="178" fontId="6" fillId="5" borderId="0" xfId="2" applyNumberFormat="1" applyFont="1" applyFill="1" applyProtection="1">
      <alignment vertical="center"/>
    </xf>
    <xf numFmtId="178" fontId="6" fillId="5" borderId="0" xfId="2" applyNumberFormat="1" applyFont="1" applyFill="1" applyBorder="1" applyProtection="1">
      <alignment vertical="center"/>
    </xf>
    <xf numFmtId="178" fontId="8" fillId="5" borderId="0" xfId="2" applyNumberFormat="1" applyFont="1" applyFill="1" applyProtection="1">
      <alignment vertical="center"/>
    </xf>
    <xf numFmtId="178" fontId="9" fillId="5" borderId="0" xfId="2" applyNumberFormat="1" applyFont="1" applyFill="1" applyBorder="1" applyAlignment="1" applyProtection="1">
      <alignment vertical="center" wrapText="1"/>
    </xf>
    <xf numFmtId="178" fontId="10" fillId="5" borderId="0" xfId="2" applyNumberFormat="1" applyFont="1" applyFill="1" applyBorder="1" applyAlignment="1" applyProtection="1">
      <alignment vertical="center"/>
    </xf>
    <xf numFmtId="178" fontId="10" fillId="5" borderId="27" xfId="2" applyNumberFormat="1" applyFont="1" applyFill="1" applyBorder="1" applyAlignment="1" applyProtection="1">
      <alignment vertical="center"/>
    </xf>
    <xf numFmtId="178" fontId="8" fillId="5" borderId="4" xfId="2" applyNumberFormat="1" applyFont="1" applyFill="1" applyBorder="1" applyProtection="1">
      <alignment vertical="center"/>
    </xf>
    <xf numFmtId="178" fontId="8" fillId="5" borderId="0" xfId="2" applyNumberFormat="1" applyFont="1" applyFill="1" applyBorder="1" applyProtection="1">
      <alignment vertical="center"/>
    </xf>
    <xf numFmtId="178" fontId="9" fillId="5" borderId="0" xfId="2" applyNumberFormat="1" applyFont="1" applyFill="1" applyAlignment="1" applyProtection="1">
      <alignment horizontal="left" vertical="center"/>
    </xf>
    <xf numFmtId="178" fontId="8" fillId="5" borderId="0" xfId="2" applyNumberFormat="1" applyFont="1" applyFill="1" applyBorder="1" applyAlignment="1" applyProtection="1">
      <alignment vertical="center"/>
    </xf>
    <xf numFmtId="178" fontId="9" fillId="5" borderId="0" xfId="2" applyNumberFormat="1" applyFont="1" applyFill="1" applyBorder="1" applyAlignment="1" applyProtection="1">
      <alignment horizontal="left" vertical="center"/>
    </xf>
    <xf numFmtId="178" fontId="8" fillId="3" borderId="6" xfId="2" applyNumberFormat="1" applyFont="1" applyFill="1" applyBorder="1" applyAlignment="1" applyProtection="1">
      <alignment horizontal="center" vertical="center"/>
    </xf>
    <xf numFmtId="178" fontId="8" fillId="3" borderId="0" xfId="2" applyNumberFormat="1" applyFont="1" applyFill="1" applyBorder="1" applyAlignment="1" applyProtection="1">
      <alignment horizontal="center" vertical="center"/>
    </xf>
    <xf numFmtId="178" fontId="4" fillId="5" borderId="55" xfId="2" applyNumberFormat="1" applyFont="1" applyFill="1" applyBorder="1" applyAlignment="1" applyProtection="1">
      <alignment horizontal="center" vertical="center"/>
    </xf>
    <xf numFmtId="178" fontId="6" fillId="5" borderId="55" xfId="2" applyNumberFormat="1" applyFont="1" applyFill="1" applyBorder="1" applyProtection="1">
      <alignment vertical="center"/>
    </xf>
    <xf numFmtId="178" fontId="8" fillId="5" borderId="55" xfId="2" applyNumberFormat="1" applyFont="1" applyFill="1" applyBorder="1" applyProtection="1">
      <alignment vertical="center"/>
    </xf>
    <xf numFmtId="178" fontId="4" fillId="5" borderId="55" xfId="2" applyNumberFormat="1" applyFont="1" applyFill="1" applyBorder="1" applyAlignment="1" applyProtection="1">
      <alignment vertical="center"/>
    </xf>
    <xf numFmtId="178" fontId="6" fillId="5" borderId="56" xfId="2" applyNumberFormat="1" applyFont="1" applyFill="1" applyBorder="1" applyProtection="1">
      <alignment vertical="center"/>
    </xf>
    <xf numFmtId="178" fontId="4" fillId="5" borderId="0" xfId="2" applyNumberFormat="1" applyFont="1" applyFill="1" applyBorder="1" applyAlignment="1" applyProtection="1">
      <alignment horizontal="center" vertical="center"/>
    </xf>
    <xf numFmtId="178" fontId="4" fillId="5" borderId="0" xfId="2" applyNumberFormat="1" applyFont="1" applyFill="1" applyBorder="1" applyAlignment="1" applyProtection="1">
      <alignment vertical="center"/>
    </xf>
    <xf numFmtId="178" fontId="8" fillId="5" borderId="8" xfId="2" applyNumberFormat="1" applyFont="1" applyFill="1" applyBorder="1" applyProtection="1">
      <alignment vertical="center"/>
    </xf>
    <xf numFmtId="178" fontId="8" fillId="5" borderId="9" xfId="2" applyNumberFormat="1" applyFont="1" applyFill="1" applyBorder="1" applyProtection="1">
      <alignment vertical="center"/>
    </xf>
    <xf numFmtId="178" fontId="6" fillId="5" borderId="9" xfId="2" applyNumberFormat="1" applyFont="1" applyFill="1" applyBorder="1" applyProtection="1">
      <alignment vertical="center"/>
    </xf>
    <xf numFmtId="178" fontId="6" fillId="5" borderId="17" xfId="2" applyNumberFormat="1" applyFont="1" applyFill="1" applyBorder="1" applyProtection="1">
      <alignment vertical="center"/>
    </xf>
    <xf numFmtId="178" fontId="6" fillId="5" borderId="58" xfId="2" applyNumberFormat="1" applyFont="1" applyFill="1" applyBorder="1" applyProtection="1">
      <alignment vertical="center"/>
    </xf>
    <xf numFmtId="178" fontId="8" fillId="5" borderId="57" xfId="2" applyNumberFormat="1" applyFont="1" applyFill="1" applyBorder="1" applyProtection="1">
      <alignment vertical="center"/>
    </xf>
    <xf numFmtId="178" fontId="6" fillId="5" borderId="12" xfId="2" applyNumberFormat="1" applyFont="1" applyFill="1" applyBorder="1" applyProtection="1">
      <alignment vertical="center"/>
    </xf>
    <xf numFmtId="178" fontId="6" fillId="5" borderId="7" xfId="2" applyNumberFormat="1" applyFont="1" applyFill="1" applyBorder="1" applyProtection="1">
      <alignment vertical="center"/>
    </xf>
    <xf numFmtId="178" fontId="9" fillId="5" borderId="58" xfId="2" applyNumberFormat="1" applyFont="1" applyFill="1" applyBorder="1" applyAlignment="1" applyProtection="1">
      <alignment horizontal="left" vertical="center"/>
    </xf>
    <xf numFmtId="178" fontId="6" fillId="5" borderId="16" xfId="2" applyNumberFormat="1" applyFont="1" applyFill="1" applyBorder="1" applyProtection="1">
      <alignment vertical="center"/>
    </xf>
    <xf numFmtId="178" fontId="6" fillId="5" borderId="14" xfId="2" applyNumberFormat="1" applyFont="1" applyFill="1" applyBorder="1" applyProtection="1">
      <alignment vertical="center"/>
    </xf>
    <xf numFmtId="178" fontId="8" fillId="5" borderId="14" xfId="2" applyNumberFormat="1" applyFont="1" applyFill="1" applyBorder="1" applyProtection="1">
      <alignment vertical="center"/>
    </xf>
    <xf numFmtId="178" fontId="6" fillId="5" borderId="15" xfId="2" applyNumberFormat="1" applyFont="1" applyFill="1" applyBorder="1" applyProtection="1">
      <alignment vertical="center"/>
    </xf>
    <xf numFmtId="178" fontId="8" fillId="5" borderId="59" xfId="2" applyNumberFormat="1" applyFont="1" applyFill="1" applyBorder="1" applyProtection="1">
      <alignment vertical="center"/>
    </xf>
    <xf numFmtId="178" fontId="8" fillId="5" borderId="60" xfId="2" applyNumberFormat="1" applyFont="1" applyFill="1" applyBorder="1" applyProtection="1">
      <alignment vertical="center"/>
    </xf>
    <xf numFmtId="178" fontId="6" fillId="5" borderId="60" xfId="2" applyNumberFormat="1" applyFont="1" applyFill="1" applyBorder="1" applyProtection="1">
      <alignment vertical="center"/>
    </xf>
    <xf numFmtId="178" fontId="6" fillId="5" borderId="61" xfId="2" applyNumberFormat="1" applyFont="1" applyFill="1" applyBorder="1" applyProtection="1">
      <alignment vertical="center"/>
    </xf>
    <xf numFmtId="0" fontId="21" fillId="5" borderId="0" xfId="2" applyFont="1" applyFill="1" applyBorder="1" applyAlignment="1" applyProtection="1">
      <alignment vertical="center"/>
    </xf>
    <xf numFmtId="0" fontId="21" fillId="5" borderId="21" xfId="2" applyFont="1" applyFill="1" applyBorder="1" applyAlignment="1" applyProtection="1">
      <alignment vertical="center"/>
    </xf>
    <xf numFmtId="0" fontId="6" fillId="5" borderId="0" xfId="2" applyFont="1" applyFill="1" applyProtection="1">
      <alignment vertical="center"/>
    </xf>
    <xf numFmtId="0" fontId="21" fillId="5" borderId="23" xfId="2" applyFont="1" applyFill="1" applyBorder="1" applyAlignment="1" applyProtection="1">
      <alignment vertical="center"/>
    </xf>
    <xf numFmtId="0" fontId="21" fillId="5" borderId="26" xfId="2" applyFont="1" applyFill="1" applyBorder="1" applyAlignment="1" applyProtection="1">
      <alignment vertical="center"/>
    </xf>
    <xf numFmtId="0" fontId="0" fillId="5" borderId="0" xfId="0" applyFill="1" applyProtection="1">
      <alignment vertical="center"/>
    </xf>
    <xf numFmtId="0" fontId="0" fillId="5" borderId="0" xfId="0" applyFill="1" applyBorder="1" applyProtection="1">
      <alignment vertical="center"/>
    </xf>
    <xf numFmtId="0" fontId="0" fillId="5" borderId="0" xfId="0" applyFill="1" applyAlignment="1" applyProtection="1">
      <alignment horizontal="center" vertical="center"/>
    </xf>
    <xf numFmtId="0" fontId="0" fillId="5" borderId="29" xfId="0" applyFill="1" applyBorder="1" applyAlignment="1" applyProtection="1">
      <alignment horizontal="center" vertical="center" shrinkToFit="1"/>
    </xf>
    <xf numFmtId="49" fontId="0" fillId="2" borderId="43" xfId="0" applyNumberFormat="1" applyFill="1" applyBorder="1" applyAlignment="1" applyProtection="1">
      <alignment horizontal="center" vertical="center"/>
    </xf>
    <xf numFmtId="176" fontId="38" fillId="4" borderId="43" xfId="0" applyNumberFormat="1" applyFont="1" applyFill="1" applyBorder="1" applyProtection="1">
      <alignment vertical="center"/>
    </xf>
    <xf numFmtId="176" fontId="0" fillId="5" borderId="29" xfId="0" applyNumberFormat="1" applyFill="1" applyBorder="1" applyProtection="1">
      <alignment vertical="center"/>
    </xf>
    <xf numFmtId="179" fontId="0" fillId="5" borderId="43" xfId="0" applyNumberFormat="1" applyFill="1" applyBorder="1" applyProtection="1">
      <alignment vertical="center"/>
    </xf>
    <xf numFmtId="176" fontId="0" fillId="5" borderId="43" xfId="0" applyNumberFormat="1" applyFill="1" applyBorder="1" applyAlignment="1" applyProtection="1">
      <alignment horizontal="center" vertical="center"/>
    </xf>
    <xf numFmtId="176" fontId="0" fillId="4" borderId="43" xfId="0" applyNumberFormat="1" applyFill="1" applyBorder="1" applyProtection="1">
      <alignment vertical="center"/>
    </xf>
    <xf numFmtId="49" fontId="0" fillId="5" borderId="0" xfId="0" applyNumberFormat="1" applyFill="1" applyProtection="1">
      <alignment vertical="center"/>
    </xf>
    <xf numFmtId="176" fontId="0" fillId="5" borderId="3" xfId="0" applyNumberFormat="1" applyFill="1" applyBorder="1" applyAlignment="1" applyProtection="1">
      <alignment horizontal="center" vertical="center"/>
    </xf>
    <xf numFmtId="0" fontId="0" fillId="5" borderId="29" xfId="0" applyFill="1" applyBorder="1" applyAlignment="1" applyProtection="1">
      <alignment horizontal="center" vertical="center" wrapText="1"/>
    </xf>
    <xf numFmtId="0" fontId="0" fillId="5" borderId="29" xfId="0" applyFill="1" applyBorder="1" applyAlignment="1" applyProtection="1">
      <alignment horizontal="center" vertical="center"/>
    </xf>
    <xf numFmtId="0" fontId="38" fillId="4" borderId="43" xfId="0" applyFont="1" applyFill="1" applyBorder="1" applyAlignment="1" applyProtection="1">
      <alignment horizontal="center" vertical="center" shrinkToFit="1"/>
    </xf>
    <xf numFmtId="0" fontId="0" fillId="4" borderId="43" xfId="0" applyFill="1" applyBorder="1" applyAlignment="1" applyProtection="1">
      <alignment horizontal="center" vertical="center" shrinkToFit="1"/>
    </xf>
    <xf numFmtId="0" fontId="0" fillId="5" borderId="0" xfId="0" applyFill="1" applyBorder="1" applyAlignment="1" applyProtection="1">
      <alignment horizontal="center" vertical="center"/>
    </xf>
    <xf numFmtId="176" fontId="17" fillId="5" borderId="69" xfId="0" applyNumberFormat="1" applyFont="1" applyFill="1" applyBorder="1" applyProtection="1">
      <alignment vertical="center"/>
    </xf>
    <xf numFmtId="176" fontId="17" fillId="5" borderId="0" xfId="0" applyNumberFormat="1" applyFont="1" applyFill="1" applyBorder="1" applyProtection="1">
      <alignment vertical="center"/>
    </xf>
    <xf numFmtId="179" fontId="17" fillId="5" borderId="70" xfId="0" applyNumberFormat="1" applyFont="1" applyFill="1" applyBorder="1" applyProtection="1">
      <alignment vertical="center"/>
    </xf>
    <xf numFmtId="179" fontId="17" fillId="5" borderId="71" xfId="0" applyNumberFormat="1" applyFont="1" applyFill="1" applyBorder="1" applyProtection="1">
      <alignment vertical="center"/>
    </xf>
    <xf numFmtId="179" fontId="17" fillId="5" borderId="72" xfId="0" applyNumberFormat="1" applyFont="1" applyFill="1" applyBorder="1" applyProtection="1">
      <alignment vertical="center"/>
    </xf>
    <xf numFmtId="176" fontId="17" fillId="5" borderId="70" xfId="0" applyNumberFormat="1" applyFont="1" applyFill="1" applyBorder="1" applyProtection="1">
      <alignment vertical="center"/>
    </xf>
    <xf numFmtId="176" fontId="17" fillId="5" borderId="71" xfId="0" applyNumberFormat="1" applyFont="1" applyFill="1" applyBorder="1" applyProtection="1">
      <alignment vertical="center"/>
    </xf>
    <xf numFmtId="176" fontId="17" fillId="5" borderId="72" xfId="0" applyNumberFormat="1" applyFont="1" applyFill="1" applyBorder="1" applyProtection="1">
      <alignment vertical="center"/>
    </xf>
    <xf numFmtId="177" fontId="38" fillId="4" borderId="43" xfId="0" applyNumberFormat="1" applyFont="1" applyFill="1" applyBorder="1" applyProtection="1">
      <alignment vertical="center"/>
    </xf>
    <xf numFmtId="176" fontId="16" fillId="5" borderId="43" xfId="0" applyNumberFormat="1" applyFont="1" applyFill="1" applyBorder="1" applyProtection="1">
      <alignment vertical="center"/>
    </xf>
    <xf numFmtId="177" fontId="16" fillId="4" borderId="43" xfId="0" applyNumberFormat="1" applyFont="1" applyFill="1" applyBorder="1" applyProtection="1">
      <alignment vertical="center"/>
    </xf>
    <xf numFmtId="0" fontId="0" fillId="5" borderId="43" xfId="0" applyFill="1" applyBorder="1" applyAlignment="1" applyProtection="1">
      <alignment horizontal="center" vertical="center"/>
    </xf>
    <xf numFmtId="0" fontId="0" fillId="2" borderId="66" xfId="0" applyFill="1" applyBorder="1" applyAlignment="1" applyProtection="1">
      <alignment horizontal="center" vertical="center"/>
    </xf>
    <xf numFmtId="0" fontId="0" fillId="2" borderId="67" xfId="0" applyFill="1" applyBorder="1" applyAlignment="1" applyProtection="1">
      <alignment horizontal="center" vertical="center"/>
    </xf>
    <xf numFmtId="177" fontId="0" fillId="4" borderId="43" xfId="0" applyNumberFormat="1" applyFill="1" applyBorder="1" applyProtection="1">
      <alignment vertical="center"/>
    </xf>
    <xf numFmtId="0" fontId="0" fillId="5" borderId="43" xfId="0" applyFill="1" applyBorder="1" applyProtection="1">
      <alignment vertical="center"/>
    </xf>
    <xf numFmtId="0" fontId="0" fillId="5" borderId="43" xfId="0" applyFill="1" applyBorder="1" applyAlignment="1" applyProtection="1">
      <alignment vertical="center" shrinkToFit="1"/>
    </xf>
    <xf numFmtId="180" fontId="0" fillId="5" borderId="43" xfId="0" applyNumberFormat="1" applyFill="1" applyBorder="1" applyProtection="1">
      <alignment vertical="center"/>
    </xf>
    <xf numFmtId="9" fontId="0" fillId="5" borderId="43" xfId="0" applyNumberFormat="1" applyFill="1" applyBorder="1" applyAlignment="1" applyProtection="1">
      <alignment horizontal="center" vertical="center"/>
    </xf>
    <xf numFmtId="179" fontId="0" fillId="5" borderId="43" xfId="0" applyNumberFormat="1" applyFill="1" applyBorder="1" applyAlignment="1" applyProtection="1">
      <alignment vertical="center"/>
    </xf>
    <xf numFmtId="177" fontId="0" fillId="5" borderId="44" xfId="0" applyNumberFormat="1" applyFill="1" applyBorder="1" applyAlignment="1" applyProtection="1">
      <alignment horizontal="center" vertical="center"/>
    </xf>
    <xf numFmtId="176" fontId="24" fillId="5" borderId="69" xfId="0" applyNumberFormat="1" applyFont="1" applyFill="1" applyBorder="1" applyAlignment="1" applyProtection="1">
      <alignment vertical="center"/>
    </xf>
    <xf numFmtId="0" fontId="9" fillId="5" borderId="0" xfId="2" applyFont="1" applyFill="1" applyProtection="1">
      <alignment vertical="center"/>
    </xf>
    <xf numFmtId="0" fontId="9" fillId="5" borderId="62" xfId="2" applyFont="1" applyFill="1" applyBorder="1" applyProtection="1">
      <alignment vertical="center"/>
    </xf>
    <xf numFmtId="0" fontId="9" fillId="5" borderId="0" xfId="2" applyFont="1" applyFill="1" applyBorder="1" applyAlignment="1" applyProtection="1">
      <alignment vertical="center"/>
    </xf>
    <xf numFmtId="0" fontId="9" fillId="5" borderId="0" xfId="2" applyFont="1" applyFill="1" applyBorder="1" applyProtection="1">
      <alignment vertical="center"/>
    </xf>
    <xf numFmtId="0" fontId="6" fillId="5" borderId="0" xfId="2" applyFont="1" applyFill="1" applyBorder="1" applyProtection="1">
      <alignment vertical="center"/>
    </xf>
    <xf numFmtId="0" fontId="9" fillId="5" borderId="7" xfId="2" applyFont="1" applyFill="1" applyBorder="1" applyProtection="1">
      <alignment vertical="center"/>
    </xf>
    <xf numFmtId="0" fontId="9" fillId="5" borderId="4" xfId="2" applyFont="1" applyFill="1" applyBorder="1" applyProtection="1">
      <alignment vertical="center"/>
    </xf>
    <xf numFmtId="0" fontId="9" fillId="5" borderId="14" xfId="2" applyFont="1" applyFill="1" applyBorder="1" applyProtection="1">
      <alignment vertical="center"/>
    </xf>
    <xf numFmtId="0" fontId="9" fillId="5" borderId="15" xfId="2" applyFont="1" applyFill="1" applyBorder="1" applyProtection="1">
      <alignment vertical="center"/>
    </xf>
    <xf numFmtId="0" fontId="9" fillId="5" borderId="13" xfId="2" applyFont="1" applyFill="1" applyBorder="1" applyProtection="1">
      <alignment vertical="center"/>
    </xf>
    <xf numFmtId="0" fontId="9" fillId="5" borderId="17" xfId="2" applyFont="1" applyFill="1" applyBorder="1" applyProtection="1">
      <alignment vertical="center"/>
    </xf>
    <xf numFmtId="0" fontId="9" fillId="5" borderId="9" xfId="2" applyFont="1" applyFill="1" applyBorder="1" applyProtection="1">
      <alignment vertical="center"/>
    </xf>
    <xf numFmtId="0" fontId="9" fillId="5" borderId="10" xfId="2" applyFont="1" applyFill="1" applyBorder="1" applyProtection="1">
      <alignment vertical="center"/>
    </xf>
    <xf numFmtId="0" fontId="9" fillId="5" borderId="12" xfId="2" applyFont="1" applyFill="1" applyBorder="1" applyProtection="1">
      <alignment vertical="center"/>
    </xf>
    <xf numFmtId="0" fontId="9" fillId="5" borderId="27" xfId="2" applyFont="1" applyFill="1" applyBorder="1" applyProtection="1">
      <alignment vertical="center"/>
    </xf>
    <xf numFmtId="0" fontId="9" fillId="5" borderId="30" xfId="2" applyFont="1" applyFill="1" applyBorder="1" applyProtection="1">
      <alignment vertical="center"/>
    </xf>
    <xf numFmtId="0" fontId="8" fillId="5" borderId="0" xfId="2" applyFont="1" applyFill="1" applyProtection="1">
      <alignment vertical="center"/>
    </xf>
    <xf numFmtId="0" fontId="8" fillId="5" borderId="80" xfId="2" applyFont="1" applyFill="1" applyBorder="1" applyProtection="1">
      <alignment vertical="center"/>
    </xf>
    <xf numFmtId="0" fontId="6" fillId="5" borderId="80" xfId="2" applyFont="1" applyFill="1" applyBorder="1" applyProtection="1">
      <alignment vertical="center"/>
    </xf>
    <xf numFmtId="0" fontId="6" fillId="5" borderId="16" xfId="2" applyFont="1" applyFill="1" applyBorder="1" applyProtection="1">
      <alignment vertical="center"/>
    </xf>
    <xf numFmtId="0" fontId="6" fillId="5" borderId="14" xfId="2" applyFont="1" applyFill="1" applyBorder="1" applyProtection="1">
      <alignment vertical="center"/>
    </xf>
    <xf numFmtId="0" fontId="6" fillId="5" borderId="15" xfId="2" applyFont="1" applyFill="1" applyBorder="1" applyProtection="1">
      <alignment vertical="center"/>
    </xf>
    <xf numFmtId="0" fontId="6" fillId="5" borderId="12" xfId="2" applyFont="1" applyFill="1" applyBorder="1" applyProtection="1">
      <alignment vertical="center"/>
    </xf>
    <xf numFmtId="0" fontId="6" fillId="5" borderId="7" xfId="2" applyFont="1" applyFill="1" applyBorder="1" applyProtection="1">
      <alignment vertical="center"/>
    </xf>
    <xf numFmtId="0" fontId="9" fillId="5" borderId="16" xfId="2" applyFont="1" applyFill="1" applyBorder="1" applyProtection="1">
      <alignment vertical="center"/>
    </xf>
    <xf numFmtId="0" fontId="0" fillId="4" borderId="43" xfId="0"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xf>
    <xf numFmtId="0" fontId="0" fillId="5" borderId="43" xfId="0" applyFill="1" applyBorder="1" applyAlignment="1" applyProtection="1">
      <alignment horizontal="center" vertical="center" shrinkToFit="1"/>
    </xf>
    <xf numFmtId="0" fontId="0" fillId="2" borderId="43" xfId="0" applyFill="1" applyBorder="1" applyAlignment="1" applyProtection="1">
      <alignment horizontal="center" vertical="center"/>
    </xf>
    <xf numFmtId="182" fontId="0" fillId="4" borderId="43" xfId="0" applyNumberFormat="1" applyFill="1" applyBorder="1" applyProtection="1">
      <alignment vertical="center"/>
      <protection locked="0"/>
    </xf>
    <xf numFmtId="0" fontId="0" fillId="4" borderId="43" xfId="0" applyFill="1" applyBorder="1" applyAlignment="1" applyProtection="1">
      <alignment horizontal="center" vertical="center"/>
      <protection locked="0"/>
    </xf>
    <xf numFmtId="183" fontId="0" fillId="4" borderId="43" xfId="0" applyNumberFormat="1" applyFill="1" applyBorder="1" applyProtection="1">
      <alignment vertical="center"/>
      <protection locked="0"/>
    </xf>
    <xf numFmtId="179" fontId="0" fillId="5" borderId="43" xfId="0" applyNumberFormat="1" applyFill="1" applyBorder="1" applyAlignment="1" applyProtection="1">
      <alignment vertical="center" shrinkToFit="1"/>
    </xf>
    <xf numFmtId="176" fontId="24" fillId="5" borderId="69" xfId="0" applyNumberFormat="1" applyFont="1" applyFill="1" applyBorder="1" applyAlignment="1" applyProtection="1">
      <alignment vertical="center" shrinkToFit="1"/>
    </xf>
    <xf numFmtId="0" fontId="0" fillId="5" borderId="0" xfId="0" applyFill="1" applyBorder="1" applyAlignment="1" applyProtection="1">
      <alignment vertical="center" shrinkToFit="1"/>
    </xf>
    <xf numFmtId="179" fontId="17" fillId="5" borderId="70" xfId="0" applyNumberFormat="1" applyFont="1" applyFill="1" applyBorder="1" applyAlignment="1" applyProtection="1">
      <alignment vertical="center" shrinkToFit="1"/>
    </xf>
    <xf numFmtId="179" fontId="17" fillId="5" borderId="71" xfId="0" applyNumberFormat="1" applyFont="1" applyFill="1" applyBorder="1" applyAlignment="1" applyProtection="1">
      <alignment vertical="center" shrinkToFit="1"/>
    </xf>
    <xf numFmtId="179" fontId="17" fillId="5" borderId="72" xfId="0" applyNumberFormat="1" applyFont="1" applyFill="1" applyBorder="1" applyAlignment="1" applyProtection="1">
      <alignment vertical="center" shrinkToFit="1"/>
    </xf>
    <xf numFmtId="185" fontId="0" fillId="5" borderId="43" xfId="0" applyNumberFormat="1" applyFill="1" applyBorder="1" applyAlignment="1" applyProtection="1">
      <alignment vertical="center" shrinkToFit="1"/>
    </xf>
    <xf numFmtId="185" fontId="0" fillId="5" borderId="66" xfId="0" applyNumberFormat="1" applyFill="1" applyBorder="1" applyAlignment="1" applyProtection="1">
      <alignment vertical="center" shrinkToFit="1"/>
    </xf>
    <xf numFmtId="185" fontId="17" fillId="5" borderId="70" xfId="0" applyNumberFormat="1" applyFont="1" applyFill="1" applyBorder="1" applyAlignment="1" applyProtection="1">
      <alignment vertical="center" shrinkToFit="1"/>
    </xf>
    <xf numFmtId="185" fontId="17" fillId="5" borderId="71" xfId="0" applyNumberFormat="1" applyFont="1" applyFill="1" applyBorder="1" applyAlignment="1" applyProtection="1">
      <alignment vertical="center" shrinkToFit="1"/>
    </xf>
    <xf numFmtId="185" fontId="17" fillId="5" borderId="72" xfId="0" applyNumberFormat="1" applyFont="1" applyFill="1" applyBorder="1" applyAlignment="1" applyProtection="1">
      <alignment vertical="center" shrinkToFit="1"/>
    </xf>
    <xf numFmtId="186" fontId="16" fillId="5" borderId="43" xfId="0" applyNumberFormat="1" applyFont="1" applyFill="1" applyBorder="1" applyAlignment="1" applyProtection="1">
      <alignment vertical="center" shrinkToFit="1"/>
    </xf>
    <xf numFmtId="186" fontId="0" fillId="5" borderId="43" xfId="0" applyNumberFormat="1" applyFill="1" applyBorder="1" applyAlignment="1" applyProtection="1">
      <alignment vertical="center" shrinkToFit="1"/>
    </xf>
    <xf numFmtId="187" fontId="0" fillId="5" borderId="43" xfId="0" applyNumberFormat="1" applyFill="1" applyBorder="1" applyAlignment="1" applyProtection="1">
      <alignment vertical="center" shrinkToFit="1"/>
    </xf>
    <xf numFmtId="0" fontId="0" fillId="2" borderId="43" xfId="0" applyFill="1" applyBorder="1" applyAlignment="1" applyProtection="1">
      <alignment horizontal="center" vertical="center" shrinkToFit="1"/>
    </xf>
    <xf numFmtId="189" fontId="0" fillId="4" borderId="43" xfId="0" applyNumberFormat="1" applyFill="1" applyBorder="1" applyProtection="1">
      <alignment vertical="center"/>
      <protection locked="0"/>
    </xf>
    <xf numFmtId="0" fontId="0" fillId="2" borderId="43" xfId="0" applyFill="1" applyBorder="1" applyAlignment="1" applyProtection="1">
      <alignment horizontal="center" vertical="center" shrinkToFit="1"/>
    </xf>
    <xf numFmtId="0" fontId="0" fillId="5" borderId="43" xfId="0" applyFill="1" applyBorder="1" applyAlignment="1" applyProtection="1">
      <alignment horizontal="center" vertical="center" shrinkToFit="1"/>
    </xf>
    <xf numFmtId="0" fontId="0" fillId="2" borderId="43" xfId="0" applyFill="1" applyBorder="1" applyAlignment="1" applyProtection="1">
      <alignment horizontal="center" vertical="center"/>
    </xf>
    <xf numFmtId="0" fontId="0" fillId="2" borderId="66" xfId="0" applyFill="1" applyBorder="1" applyAlignment="1" applyProtection="1">
      <alignment horizontal="center" vertical="center"/>
    </xf>
    <xf numFmtId="0" fontId="0" fillId="2" borderId="67" xfId="0" applyFill="1" applyBorder="1" applyAlignment="1" applyProtection="1">
      <alignment horizontal="center" vertical="center"/>
    </xf>
    <xf numFmtId="0" fontId="38" fillId="4" borderId="43" xfId="0" applyFont="1" applyFill="1" applyBorder="1" applyAlignment="1" applyProtection="1">
      <alignment horizontal="center" vertical="center"/>
    </xf>
    <xf numFmtId="0" fontId="0" fillId="4" borderId="43" xfId="0" applyFill="1" applyBorder="1" applyAlignment="1" applyProtection="1">
      <alignment horizontal="center" vertical="center"/>
    </xf>
    <xf numFmtId="183" fontId="38" fillId="4" borderId="43" xfId="0" applyNumberFormat="1" applyFont="1" applyFill="1" applyBorder="1" applyProtection="1">
      <alignment vertical="center"/>
    </xf>
    <xf numFmtId="183" fontId="0" fillId="4" borderId="43" xfId="0" applyNumberFormat="1" applyFill="1" applyBorder="1" applyProtection="1">
      <alignment vertical="center"/>
    </xf>
    <xf numFmtId="189" fontId="38" fillId="4" borderId="43" xfId="0" applyNumberFormat="1" applyFont="1" applyFill="1" applyBorder="1" applyProtection="1">
      <alignment vertical="center"/>
    </xf>
    <xf numFmtId="182" fontId="38" fillId="4" borderId="43" xfId="0" applyNumberFormat="1" applyFont="1" applyFill="1" applyBorder="1" applyProtection="1">
      <alignment vertical="center"/>
    </xf>
    <xf numFmtId="189" fontId="0" fillId="4" borderId="43" xfId="0" applyNumberFormat="1" applyFill="1" applyBorder="1" applyProtection="1">
      <alignment vertical="center"/>
    </xf>
    <xf numFmtId="182" fontId="0" fillId="4" borderId="43" xfId="0" applyNumberFormat="1" applyFill="1" applyBorder="1" applyProtection="1">
      <alignment vertical="center"/>
    </xf>
    <xf numFmtId="0" fontId="22" fillId="4" borderId="5" xfId="2" applyFont="1" applyFill="1" applyBorder="1" applyAlignment="1" applyProtection="1">
      <alignment horizontal="center" vertical="center"/>
      <protection locked="0"/>
    </xf>
    <xf numFmtId="0" fontId="22" fillId="4" borderId="3" xfId="2" applyFont="1" applyFill="1" applyBorder="1" applyAlignment="1" applyProtection="1">
      <alignment horizontal="center" vertical="center"/>
      <protection locked="0"/>
    </xf>
    <xf numFmtId="0" fontId="22" fillId="4" borderId="12" xfId="2" applyFont="1" applyFill="1" applyBorder="1" applyAlignment="1" applyProtection="1">
      <alignment horizontal="center" vertical="center"/>
      <protection locked="0"/>
    </xf>
    <xf numFmtId="0" fontId="22" fillId="4" borderId="0" xfId="2" applyFont="1" applyFill="1" applyBorder="1" applyAlignment="1" applyProtection="1">
      <alignment horizontal="center" vertical="center"/>
      <protection locked="0"/>
    </xf>
    <xf numFmtId="0" fontId="22" fillId="4" borderId="33" xfId="2" applyFont="1" applyFill="1" applyBorder="1" applyAlignment="1" applyProtection="1">
      <alignment horizontal="center" vertical="center"/>
      <protection locked="0"/>
    </xf>
    <xf numFmtId="0" fontId="22" fillId="4" borderId="27" xfId="2" applyFont="1" applyFill="1" applyBorder="1" applyAlignment="1" applyProtection="1">
      <alignment horizontal="center" vertical="center"/>
      <protection locked="0"/>
    </xf>
    <xf numFmtId="0" fontId="22" fillId="4" borderId="2" xfId="2" applyFont="1" applyFill="1" applyBorder="1" applyAlignment="1" applyProtection="1">
      <alignment horizontal="center" vertical="center"/>
      <protection locked="0"/>
    </xf>
    <xf numFmtId="0" fontId="22" fillId="4" borderId="4" xfId="2" applyFont="1" applyFill="1" applyBorder="1" applyAlignment="1" applyProtection="1">
      <alignment horizontal="center" vertical="center"/>
      <protection locked="0"/>
    </xf>
    <xf numFmtId="0" fontId="22" fillId="4" borderId="30" xfId="2" applyFont="1" applyFill="1" applyBorder="1" applyAlignment="1" applyProtection="1">
      <alignment horizontal="center" vertical="center"/>
      <protection locked="0"/>
    </xf>
    <xf numFmtId="178" fontId="6" fillId="4" borderId="3" xfId="2" applyNumberFormat="1" applyFont="1" applyFill="1" applyBorder="1" applyAlignment="1" applyProtection="1">
      <alignment horizontal="left" vertical="center" shrinkToFit="1"/>
      <protection locked="0"/>
    </xf>
    <xf numFmtId="178" fontId="0" fillId="4" borderId="3" xfId="0" applyNumberFormat="1" applyFill="1" applyBorder="1" applyAlignment="1" applyProtection="1">
      <alignment horizontal="left" vertical="center" shrinkToFit="1"/>
      <protection locked="0"/>
    </xf>
    <xf numFmtId="178" fontId="0" fillId="4" borderId="2" xfId="0" applyNumberFormat="1" applyFill="1" applyBorder="1" applyAlignment="1" applyProtection="1">
      <alignment horizontal="left" vertical="center" shrinkToFit="1"/>
      <protection locked="0"/>
    </xf>
    <xf numFmtId="178" fontId="0" fillId="4" borderId="0" xfId="0" applyNumberFormat="1" applyFill="1" applyBorder="1" applyAlignment="1" applyProtection="1">
      <alignment horizontal="left" vertical="center" shrinkToFit="1"/>
      <protection locked="0"/>
    </xf>
    <xf numFmtId="178" fontId="0" fillId="4" borderId="4" xfId="0" applyNumberFormat="1" applyFill="1" applyBorder="1" applyAlignment="1" applyProtection="1">
      <alignment horizontal="left" vertical="center" shrinkToFit="1"/>
      <protection locked="0"/>
    </xf>
    <xf numFmtId="178" fontId="0" fillId="4" borderId="27" xfId="0" applyNumberFormat="1" applyFill="1" applyBorder="1" applyAlignment="1" applyProtection="1">
      <alignment horizontal="left" vertical="center" shrinkToFit="1"/>
      <protection locked="0"/>
    </xf>
    <xf numFmtId="178" fontId="0" fillId="4" borderId="30" xfId="0" applyNumberFormat="1" applyFill="1" applyBorder="1" applyAlignment="1" applyProtection="1">
      <alignment horizontal="left" vertical="center" shrinkToFit="1"/>
      <protection locked="0"/>
    </xf>
    <xf numFmtId="178" fontId="8" fillId="4" borderId="35" xfId="2" applyNumberFormat="1" applyFont="1" applyFill="1" applyBorder="1" applyAlignment="1" applyProtection="1">
      <alignment horizontal="center" vertical="center"/>
      <protection locked="0"/>
    </xf>
    <xf numFmtId="178" fontId="8" fillId="4" borderId="38" xfId="2" applyNumberFormat="1" applyFont="1" applyFill="1" applyBorder="1" applyAlignment="1" applyProtection="1">
      <alignment horizontal="center" vertical="center"/>
      <protection locked="0"/>
    </xf>
    <xf numFmtId="178" fontId="8" fillId="4" borderId="41" xfId="2" applyNumberFormat="1" applyFont="1" applyFill="1" applyBorder="1" applyAlignment="1" applyProtection="1">
      <alignment horizontal="center" vertical="center"/>
      <protection locked="0"/>
    </xf>
    <xf numFmtId="178" fontId="8" fillId="4" borderId="36" xfId="2" applyNumberFormat="1" applyFont="1" applyFill="1" applyBorder="1" applyAlignment="1" applyProtection="1">
      <alignment horizontal="center" vertical="center"/>
      <protection locked="0"/>
    </xf>
    <xf numFmtId="178" fontId="8" fillId="4" borderId="39" xfId="2" applyNumberFormat="1" applyFont="1" applyFill="1" applyBorder="1" applyAlignment="1" applyProtection="1">
      <alignment horizontal="center" vertical="center"/>
      <protection locked="0"/>
    </xf>
    <xf numFmtId="178" fontId="8" fillId="4" borderId="42" xfId="2" applyNumberFormat="1" applyFont="1" applyFill="1" applyBorder="1" applyAlignment="1" applyProtection="1">
      <alignment horizontal="center" vertical="center"/>
      <protection locked="0"/>
    </xf>
    <xf numFmtId="178" fontId="8" fillId="3" borderId="1" xfId="2" applyNumberFormat="1" applyFont="1" applyFill="1" applyBorder="1" applyAlignment="1">
      <alignment horizontal="center" vertical="center"/>
    </xf>
    <xf numFmtId="178" fontId="8" fillId="3" borderId="3" xfId="2" applyNumberFormat="1" applyFont="1" applyFill="1" applyBorder="1" applyAlignment="1">
      <alignment horizontal="center" vertical="center"/>
    </xf>
    <xf numFmtId="178" fontId="8" fillId="3" borderId="6" xfId="2" applyNumberFormat="1" applyFont="1" applyFill="1" applyBorder="1" applyAlignment="1">
      <alignment horizontal="center" vertical="center"/>
    </xf>
    <xf numFmtId="178" fontId="8" fillId="3" borderId="0" xfId="2" applyNumberFormat="1" applyFont="1" applyFill="1" applyBorder="1" applyAlignment="1">
      <alignment horizontal="center" vertical="center"/>
    </xf>
    <xf numFmtId="178" fontId="8" fillId="3" borderId="31" xfId="2" applyNumberFormat="1" applyFont="1" applyFill="1" applyBorder="1" applyAlignment="1">
      <alignment horizontal="center" vertical="center"/>
    </xf>
    <xf numFmtId="178" fontId="8" fillId="3" borderId="27" xfId="2" applyNumberFormat="1" applyFont="1" applyFill="1" applyBorder="1" applyAlignment="1">
      <alignment horizontal="center" vertical="center"/>
    </xf>
    <xf numFmtId="178" fontId="8" fillId="3" borderId="3" xfId="2" applyNumberFormat="1" applyFont="1" applyFill="1" applyBorder="1" applyAlignment="1">
      <alignment horizontal="left" vertical="center" shrinkToFit="1"/>
    </xf>
    <xf numFmtId="178" fontId="8" fillId="3" borderId="2" xfId="2" applyNumberFormat="1" applyFont="1" applyFill="1" applyBorder="1" applyAlignment="1">
      <alignment horizontal="left" vertical="center" shrinkToFit="1"/>
    </xf>
    <xf numFmtId="178" fontId="8" fillId="3" borderId="0" xfId="2" applyNumberFormat="1" applyFont="1" applyFill="1" applyBorder="1" applyAlignment="1">
      <alignment horizontal="left" vertical="center" shrinkToFit="1"/>
    </xf>
    <xf numFmtId="178" fontId="8" fillId="3" borderId="4" xfId="2" applyNumberFormat="1" applyFont="1" applyFill="1" applyBorder="1" applyAlignment="1">
      <alignment horizontal="left" vertical="center" shrinkToFit="1"/>
    </xf>
    <xf numFmtId="178" fontId="8" fillId="3" borderId="27" xfId="2" applyNumberFormat="1" applyFont="1" applyFill="1" applyBorder="1" applyAlignment="1">
      <alignment horizontal="left" vertical="center" shrinkToFit="1"/>
    </xf>
    <xf numFmtId="178" fontId="8" fillId="3" borderId="30" xfId="2" applyNumberFormat="1" applyFont="1" applyFill="1" applyBorder="1" applyAlignment="1">
      <alignment horizontal="left" vertical="center" shrinkToFit="1"/>
    </xf>
    <xf numFmtId="0" fontId="22" fillId="4" borderId="1" xfId="2" applyFont="1" applyFill="1" applyBorder="1" applyAlignment="1" applyProtection="1">
      <alignment horizontal="center" vertical="center"/>
      <protection locked="0"/>
    </xf>
    <xf numFmtId="0" fontId="22" fillId="4" borderId="6" xfId="2" applyFont="1" applyFill="1" applyBorder="1" applyAlignment="1" applyProtection="1">
      <alignment horizontal="center" vertical="center"/>
      <protection locked="0"/>
    </xf>
    <xf numFmtId="0" fontId="22" fillId="4" borderId="31" xfId="2" applyFont="1" applyFill="1" applyBorder="1" applyAlignment="1" applyProtection="1">
      <alignment horizontal="center" vertical="center"/>
      <protection locked="0"/>
    </xf>
    <xf numFmtId="178" fontId="6" fillId="2" borderId="43" xfId="2" applyNumberFormat="1" applyFont="1" applyFill="1" applyBorder="1" applyAlignment="1" applyProtection="1">
      <alignment horizontal="center" vertical="center"/>
    </xf>
    <xf numFmtId="178" fontId="8" fillId="3" borderId="3" xfId="2" applyNumberFormat="1" applyFont="1" applyFill="1" applyBorder="1" applyAlignment="1">
      <alignment horizontal="left" vertical="center"/>
    </xf>
    <xf numFmtId="178" fontId="8" fillId="3" borderId="2" xfId="2" applyNumberFormat="1" applyFont="1" applyFill="1" applyBorder="1" applyAlignment="1">
      <alignment horizontal="left" vertical="center"/>
    </xf>
    <xf numFmtId="178" fontId="8" fillId="3" borderId="0" xfId="2" applyNumberFormat="1" applyFont="1" applyFill="1" applyBorder="1" applyAlignment="1">
      <alignment horizontal="left" vertical="center"/>
    </xf>
    <xf numFmtId="178" fontId="8" fillId="3" borderId="4" xfId="2" applyNumberFormat="1" applyFont="1" applyFill="1" applyBorder="1" applyAlignment="1">
      <alignment horizontal="left" vertical="center"/>
    </xf>
    <xf numFmtId="178" fontId="8" fillId="3" borderId="27" xfId="2" applyNumberFormat="1" applyFont="1" applyFill="1" applyBorder="1" applyAlignment="1">
      <alignment horizontal="left" vertical="center"/>
    </xf>
    <xf numFmtId="178" fontId="8" fillId="3" borderId="30" xfId="2" applyNumberFormat="1" applyFont="1" applyFill="1" applyBorder="1" applyAlignment="1">
      <alignment horizontal="left" vertical="center"/>
    </xf>
    <xf numFmtId="178" fontId="8" fillId="3" borderId="2" xfId="2" applyNumberFormat="1" applyFont="1" applyFill="1" applyBorder="1" applyAlignment="1">
      <alignment horizontal="center" vertical="center"/>
    </xf>
    <xf numFmtId="178" fontId="8" fillId="3" borderId="4" xfId="2" applyNumberFormat="1" applyFont="1" applyFill="1" applyBorder="1" applyAlignment="1">
      <alignment horizontal="center" vertical="center"/>
    </xf>
    <xf numFmtId="178" fontId="8" fillId="3" borderId="30" xfId="2" applyNumberFormat="1" applyFont="1" applyFill="1" applyBorder="1" applyAlignment="1">
      <alignment horizontal="center" vertical="center"/>
    </xf>
    <xf numFmtId="178" fontId="8" fillId="4" borderId="3" xfId="2" applyNumberFormat="1" applyFont="1" applyFill="1" applyBorder="1" applyAlignment="1" applyProtection="1">
      <alignment horizontal="center" vertical="center"/>
      <protection locked="0"/>
    </xf>
    <xf numFmtId="178" fontId="8" fillId="4" borderId="0" xfId="2" applyNumberFormat="1" applyFont="1" applyFill="1" applyBorder="1" applyAlignment="1" applyProtection="1">
      <alignment horizontal="center" vertical="center"/>
      <protection locked="0"/>
    </xf>
    <xf numFmtId="178" fontId="8" fillId="4" borderId="27" xfId="2" applyNumberFormat="1" applyFont="1" applyFill="1" applyBorder="1" applyAlignment="1" applyProtection="1">
      <alignment horizontal="center" vertical="center"/>
      <protection locked="0"/>
    </xf>
    <xf numFmtId="178" fontId="6" fillId="2" borderId="1" xfId="2" applyNumberFormat="1" applyFont="1" applyFill="1" applyBorder="1" applyAlignment="1" applyProtection="1">
      <alignment horizontal="center" vertical="center" textRotation="255"/>
    </xf>
    <xf numFmtId="178" fontId="11" fillId="2" borderId="3" xfId="2" applyNumberFormat="1" applyFont="1" applyFill="1" applyBorder="1" applyAlignment="1" applyProtection="1">
      <alignment horizontal="center" vertical="center" textRotation="255"/>
    </xf>
    <xf numFmtId="178" fontId="11" fillId="2" borderId="2" xfId="2" applyNumberFormat="1" applyFont="1" applyFill="1" applyBorder="1" applyAlignment="1" applyProtection="1">
      <alignment horizontal="center" vertical="center" textRotation="255"/>
    </xf>
    <xf numFmtId="178" fontId="11" fillId="2" borderId="6" xfId="2" applyNumberFormat="1" applyFont="1" applyFill="1" applyBorder="1" applyAlignment="1" applyProtection="1">
      <alignment horizontal="center" vertical="center" textRotation="255"/>
    </xf>
    <xf numFmtId="178" fontId="11" fillId="2" borderId="0" xfId="2" applyNumberFormat="1" applyFont="1" applyFill="1" applyBorder="1" applyAlignment="1" applyProtection="1">
      <alignment horizontal="center" vertical="center" textRotation="255"/>
    </xf>
    <xf numFmtId="178" fontId="11" fillId="2" borderId="4" xfId="2" applyNumberFormat="1" applyFont="1" applyFill="1" applyBorder="1" applyAlignment="1" applyProtection="1">
      <alignment horizontal="center" vertical="center" textRotation="255"/>
    </xf>
    <xf numFmtId="178" fontId="11" fillId="2" borderId="31" xfId="2" applyNumberFormat="1" applyFont="1" applyFill="1" applyBorder="1" applyAlignment="1" applyProtection="1">
      <alignment horizontal="center" vertical="center" textRotation="255"/>
    </xf>
    <xf numFmtId="178" fontId="11" fillId="2" borderId="27" xfId="2" applyNumberFormat="1" applyFont="1" applyFill="1" applyBorder="1" applyAlignment="1" applyProtection="1">
      <alignment horizontal="center" vertical="center" textRotation="255"/>
    </xf>
    <xf numFmtId="178" fontId="11" fillId="2" borderId="30" xfId="2" applyNumberFormat="1" applyFont="1" applyFill="1" applyBorder="1" applyAlignment="1" applyProtection="1">
      <alignment horizontal="center" vertical="center" textRotation="255"/>
    </xf>
    <xf numFmtId="178" fontId="8" fillId="4" borderId="3" xfId="2" applyNumberFormat="1" applyFont="1" applyFill="1" applyBorder="1" applyAlignment="1" applyProtection="1">
      <alignment horizontal="left" vertical="top"/>
      <protection locked="0"/>
    </xf>
    <xf numFmtId="178" fontId="8" fillId="4" borderId="2" xfId="2" applyNumberFormat="1" applyFont="1" applyFill="1" applyBorder="1" applyAlignment="1" applyProtection="1">
      <alignment horizontal="left" vertical="top"/>
      <protection locked="0"/>
    </xf>
    <xf numFmtId="178" fontId="8" fillId="4" borderId="0" xfId="2" applyNumberFormat="1" applyFont="1" applyFill="1" applyBorder="1" applyAlignment="1" applyProtection="1">
      <alignment horizontal="left" vertical="top"/>
      <protection locked="0"/>
    </xf>
    <xf numFmtId="178" fontId="8" fillId="4" borderId="4" xfId="2" applyNumberFormat="1" applyFont="1" applyFill="1" applyBorder="1" applyAlignment="1" applyProtection="1">
      <alignment horizontal="left" vertical="top"/>
      <protection locked="0"/>
    </xf>
    <xf numFmtId="178" fontId="8" fillId="4" borderId="27" xfId="2" applyNumberFormat="1" applyFont="1" applyFill="1" applyBorder="1" applyAlignment="1" applyProtection="1">
      <alignment horizontal="left" vertical="top"/>
      <protection locked="0"/>
    </xf>
    <xf numFmtId="178" fontId="8" fillId="4" borderId="30" xfId="2" applyNumberFormat="1" applyFont="1" applyFill="1" applyBorder="1" applyAlignment="1" applyProtection="1">
      <alignment horizontal="left" vertical="top"/>
      <protection locked="0"/>
    </xf>
    <xf numFmtId="178" fontId="6" fillId="4" borderId="1" xfId="2" applyNumberFormat="1" applyFont="1" applyFill="1" applyBorder="1" applyAlignment="1" applyProtection="1">
      <alignment horizontal="center" vertical="center" shrinkToFit="1"/>
      <protection locked="0"/>
    </xf>
    <xf numFmtId="178" fontId="6" fillId="4" borderId="3" xfId="2" applyNumberFormat="1" applyFont="1" applyFill="1" applyBorder="1" applyAlignment="1" applyProtection="1">
      <alignment horizontal="center" vertical="center" shrinkToFit="1"/>
      <protection locked="0"/>
    </xf>
    <xf numFmtId="178" fontId="5" fillId="4" borderId="3" xfId="0" applyNumberFormat="1" applyFont="1" applyFill="1" applyBorder="1" applyAlignment="1" applyProtection="1">
      <alignment vertical="center" shrinkToFit="1"/>
      <protection locked="0"/>
    </xf>
    <xf numFmtId="178" fontId="5" fillId="4" borderId="2" xfId="0" applyNumberFormat="1" applyFont="1" applyFill="1" applyBorder="1" applyAlignment="1" applyProtection="1">
      <alignment vertical="center" shrinkToFit="1"/>
      <protection locked="0"/>
    </xf>
    <xf numFmtId="178" fontId="6" fillId="4" borderId="6" xfId="2" applyNumberFormat="1" applyFont="1" applyFill="1" applyBorder="1" applyAlignment="1" applyProtection="1">
      <alignment horizontal="center" vertical="center" shrinkToFit="1"/>
      <protection locked="0"/>
    </xf>
    <xf numFmtId="178" fontId="6" fillId="4" borderId="0" xfId="2" applyNumberFormat="1" applyFont="1" applyFill="1" applyBorder="1" applyAlignment="1" applyProtection="1">
      <alignment horizontal="center" vertical="center" shrinkToFit="1"/>
      <protection locked="0"/>
    </xf>
    <xf numFmtId="178" fontId="5" fillId="4" borderId="0" xfId="0" applyNumberFormat="1" applyFont="1" applyFill="1" applyAlignment="1" applyProtection="1">
      <alignment vertical="center" shrinkToFit="1"/>
      <protection locked="0"/>
    </xf>
    <xf numFmtId="178" fontId="5" fillId="4" borderId="4" xfId="0" applyNumberFormat="1" applyFont="1" applyFill="1" applyBorder="1" applyAlignment="1" applyProtection="1">
      <alignment vertical="center" shrinkToFit="1"/>
      <protection locked="0"/>
    </xf>
    <xf numFmtId="178" fontId="6" fillId="4" borderId="31" xfId="2" applyNumberFormat="1" applyFont="1" applyFill="1" applyBorder="1" applyAlignment="1" applyProtection="1">
      <alignment horizontal="center" vertical="center" shrinkToFit="1"/>
      <protection locked="0"/>
    </xf>
    <xf numFmtId="178" fontId="6" fillId="4" borderId="27" xfId="2" applyNumberFormat="1" applyFont="1" applyFill="1" applyBorder="1" applyAlignment="1" applyProtection="1">
      <alignment horizontal="center" vertical="center" shrinkToFit="1"/>
      <protection locked="0"/>
    </xf>
    <xf numFmtId="178" fontId="5" fillId="4" borderId="27" xfId="0" applyNumberFormat="1" applyFont="1" applyFill="1" applyBorder="1" applyAlignment="1" applyProtection="1">
      <alignment vertical="center" shrinkToFit="1"/>
      <protection locked="0"/>
    </xf>
    <xf numFmtId="178" fontId="5" fillId="4" borderId="30" xfId="0" applyNumberFormat="1" applyFont="1" applyFill="1" applyBorder="1" applyAlignment="1" applyProtection="1">
      <alignment vertical="center" shrinkToFit="1"/>
      <protection locked="0"/>
    </xf>
    <xf numFmtId="178" fontId="6" fillId="2" borderId="3" xfId="2" applyNumberFormat="1" applyFont="1" applyFill="1" applyBorder="1" applyAlignment="1" applyProtection="1">
      <alignment horizontal="left" vertical="center"/>
    </xf>
    <xf numFmtId="178" fontId="0" fillId="2" borderId="3" xfId="0" applyNumberFormat="1" applyFill="1" applyBorder="1" applyAlignment="1" applyProtection="1">
      <alignment horizontal="left" vertical="center"/>
    </xf>
    <xf numFmtId="178" fontId="0" fillId="2" borderId="0" xfId="0" applyNumberFormat="1" applyFill="1" applyAlignment="1" applyProtection="1">
      <alignment horizontal="left" vertical="center"/>
    </xf>
    <xf numFmtId="178" fontId="0" fillId="2" borderId="27" xfId="0" applyNumberFormat="1" applyFill="1" applyBorder="1" applyAlignment="1" applyProtection="1">
      <alignment horizontal="left" vertical="center"/>
    </xf>
    <xf numFmtId="49" fontId="6" fillId="4" borderId="3" xfId="2" applyNumberFormat="1" applyFont="1" applyFill="1" applyBorder="1" applyAlignment="1" applyProtection="1">
      <alignment horizontal="left" vertical="center" shrinkToFit="1"/>
      <protection locked="0"/>
    </xf>
    <xf numFmtId="49" fontId="0" fillId="4" borderId="3" xfId="0" applyNumberFormat="1" applyFill="1" applyBorder="1" applyAlignment="1" applyProtection="1">
      <alignment horizontal="left" vertical="center" shrinkToFit="1"/>
      <protection locked="0"/>
    </xf>
    <xf numFmtId="49" fontId="0" fillId="4" borderId="2" xfId="0" applyNumberFormat="1" applyFill="1" applyBorder="1" applyAlignment="1" applyProtection="1">
      <alignment horizontal="left" vertical="center" shrinkToFit="1"/>
      <protection locked="0"/>
    </xf>
    <xf numFmtId="49" fontId="0" fillId="4" borderId="0" xfId="0" applyNumberFormat="1" applyFill="1" applyAlignment="1" applyProtection="1">
      <alignment horizontal="left" vertical="center" shrinkToFit="1"/>
      <protection locked="0"/>
    </xf>
    <xf numFmtId="49" fontId="0" fillId="4" borderId="4" xfId="0" applyNumberFormat="1" applyFill="1" applyBorder="1" applyAlignment="1" applyProtection="1">
      <alignment horizontal="left" vertical="center" shrinkToFit="1"/>
      <protection locked="0"/>
    </xf>
    <xf numFmtId="49" fontId="0" fillId="4" borderId="27" xfId="0" applyNumberFormat="1" applyFill="1" applyBorder="1" applyAlignment="1" applyProtection="1">
      <alignment horizontal="left" vertical="center" shrinkToFit="1"/>
      <protection locked="0"/>
    </xf>
    <xf numFmtId="49" fontId="0" fillId="4" borderId="30" xfId="0" applyNumberFormat="1" applyFill="1" applyBorder="1" applyAlignment="1" applyProtection="1">
      <alignment horizontal="left" vertical="center" shrinkToFit="1"/>
      <protection locked="0"/>
    </xf>
    <xf numFmtId="178" fontId="6" fillId="3" borderId="3" xfId="2" applyNumberFormat="1" applyFont="1" applyFill="1" applyBorder="1" applyAlignment="1">
      <alignment horizontal="left" vertical="center"/>
    </xf>
    <xf numFmtId="178" fontId="11" fillId="3" borderId="2" xfId="2" applyNumberFormat="1" applyFont="1" applyFill="1" applyBorder="1" applyAlignment="1">
      <alignment horizontal="left" vertical="center"/>
    </xf>
    <xf numFmtId="178" fontId="11" fillId="3" borderId="0" xfId="2" applyNumberFormat="1" applyFont="1" applyFill="1" applyBorder="1" applyAlignment="1">
      <alignment horizontal="left" vertical="center"/>
    </xf>
    <xf numFmtId="178" fontId="11" fillId="3" borderId="4" xfId="2" applyNumberFormat="1" applyFont="1" applyFill="1" applyBorder="1" applyAlignment="1">
      <alignment horizontal="left" vertical="center"/>
    </xf>
    <xf numFmtId="178" fontId="11" fillId="3" borderId="27" xfId="2" applyNumberFormat="1" applyFont="1" applyFill="1" applyBorder="1" applyAlignment="1">
      <alignment horizontal="left" vertical="center"/>
    </xf>
    <xf numFmtId="178" fontId="11" fillId="3" borderId="30" xfId="2" applyNumberFormat="1" applyFont="1" applyFill="1" applyBorder="1" applyAlignment="1">
      <alignment horizontal="left" vertical="center"/>
    </xf>
    <xf numFmtId="178" fontId="6" fillId="2" borderId="3" xfId="2" applyNumberFormat="1" applyFont="1" applyFill="1" applyBorder="1" applyAlignment="1">
      <alignment horizontal="center" vertical="center"/>
    </xf>
    <xf numFmtId="178" fontId="6" fillId="2" borderId="2" xfId="2" applyNumberFormat="1" applyFont="1" applyFill="1" applyBorder="1" applyAlignment="1">
      <alignment horizontal="center" vertical="center"/>
    </xf>
    <xf numFmtId="178" fontId="6" fillId="2" borderId="0" xfId="2" applyNumberFormat="1" applyFont="1" applyFill="1" applyBorder="1" applyAlignment="1">
      <alignment horizontal="center" vertical="center"/>
    </xf>
    <xf numFmtId="178" fontId="6" fillId="2" borderId="4" xfId="2" applyNumberFormat="1" applyFont="1" applyFill="1" applyBorder="1" applyAlignment="1">
      <alignment horizontal="center" vertical="center"/>
    </xf>
    <xf numFmtId="178" fontId="6" fillId="2" borderId="27" xfId="2" applyNumberFormat="1" applyFont="1" applyFill="1" applyBorder="1" applyAlignment="1">
      <alignment horizontal="center" vertical="center"/>
    </xf>
    <xf numFmtId="178" fontId="6" fillId="2" borderId="30" xfId="2" applyNumberFormat="1" applyFont="1" applyFill="1" applyBorder="1" applyAlignment="1">
      <alignment horizontal="center" vertical="center"/>
    </xf>
    <xf numFmtId="178" fontId="20" fillId="3" borderId="0" xfId="2" applyNumberFormat="1" applyFont="1" applyFill="1" applyBorder="1" applyAlignment="1">
      <alignment horizontal="left" vertical="center"/>
    </xf>
    <xf numFmtId="178" fontId="15" fillId="3" borderId="27" xfId="2" applyNumberFormat="1" applyFont="1" applyFill="1" applyBorder="1" applyAlignment="1">
      <alignment horizontal="left" vertical="center"/>
    </xf>
    <xf numFmtId="178" fontId="8" fillId="5" borderId="34" xfId="2" applyNumberFormat="1" applyFont="1" applyFill="1" applyBorder="1" applyAlignment="1">
      <alignment horizontal="center" vertical="center"/>
    </xf>
    <xf numFmtId="178" fontId="8" fillId="5" borderId="35" xfId="2" applyNumberFormat="1" applyFont="1" applyFill="1" applyBorder="1" applyAlignment="1">
      <alignment horizontal="center" vertical="center"/>
    </xf>
    <xf numFmtId="178" fontId="8" fillId="5" borderId="37" xfId="2" applyNumberFormat="1" applyFont="1" applyFill="1" applyBorder="1" applyAlignment="1">
      <alignment horizontal="center" vertical="center"/>
    </xf>
    <xf numFmtId="178" fontId="8" fillId="5" borderId="38" xfId="2" applyNumberFormat="1" applyFont="1" applyFill="1" applyBorder="1" applyAlignment="1">
      <alignment horizontal="center" vertical="center"/>
    </xf>
    <xf numFmtId="178" fontId="8" fillId="5" borderId="40" xfId="2" applyNumberFormat="1" applyFont="1" applyFill="1" applyBorder="1" applyAlignment="1">
      <alignment horizontal="center" vertical="center"/>
    </xf>
    <xf numFmtId="178" fontId="8" fillId="5" borderId="41" xfId="2" applyNumberFormat="1" applyFont="1" applyFill="1" applyBorder="1" applyAlignment="1">
      <alignment horizontal="center" vertical="center"/>
    </xf>
    <xf numFmtId="178" fontId="6" fillId="2" borderId="1" xfId="2" applyNumberFormat="1" applyFont="1" applyFill="1" applyBorder="1" applyAlignment="1" applyProtection="1">
      <alignment horizontal="center" vertical="center"/>
    </xf>
    <xf numFmtId="178" fontId="6" fillId="2" borderId="3" xfId="2" applyNumberFormat="1" applyFont="1" applyFill="1" applyBorder="1" applyAlignment="1" applyProtection="1">
      <alignment horizontal="center" vertical="center"/>
    </xf>
    <xf numFmtId="178" fontId="6" fillId="2" borderId="6" xfId="2" applyNumberFormat="1" applyFont="1" applyFill="1" applyBorder="1" applyAlignment="1" applyProtection="1">
      <alignment horizontal="center" vertical="center"/>
    </xf>
    <xf numFmtId="178" fontId="6" fillId="2" borderId="0" xfId="2" applyNumberFormat="1" applyFont="1" applyFill="1" applyBorder="1" applyAlignment="1" applyProtection="1">
      <alignment horizontal="center" vertical="center"/>
    </xf>
    <xf numFmtId="178" fontId="6" fillId="2" borderId="31" xfId="2" applyNumberFormat="1" applyFont="1" applyFill="1" applyBorder="1" applyAlignment="1" applyProtection="1">
      <alignment horizontal="center" vertical="center"/>
    </xf>
    <xf numFmtId="178" fontId="6" fillId="2" borderId="27" xfId="2" applyNumberFormat="1" applyFont="1" applyFill="1" applyBorder="1" applyAlignment="1" applyProtection="1">
      <alignment horizontal="center" vertical="center"/>
    </xf>
    <xf numFmtId="178" fontId="11" fillId="2" borderId="1" xfId="2" applyNumberFormat="1" applyFont="1" applyFill="1" applyBorder="1" applyAlignment="1" applyProtection="1">
      <alignment horizontal="center" vertical="center" wrapText="1"/>
    </xf>
    <xf numFmtId="178" fontId="11" fillId="2" borderId="3" xfId="2" applyNumberFormat="1" applyFont="1" applyFill="1" applyBorder="1" applyAlignment="1" applyProtection="1">
      <alignment horizontal="center" vertical="center"/>
    </xf>
    <xf numFmtId="178" fontId="11" fillId="2" borderId="2" xfId="2" applyNumberFormat="1" applyFont="1" applyFill="1" applyBorder="1" applyAlignment="1" applyProtection="1">
      <alignment horizontal="center" vertical="center"/>
    </xf>
    <xf numFmtId="178" fontId="11" fillId="2" borderId="6" xfId="2" applyNumberFormat="1" applyFont="1" applyFill="1" applyBorder="1" applyAlignment="1" applyProtection="1">
      <alignment horizontal="center" vertical="center"/>
    </xf>
    <xf numFmtId="178" fontId="11" fillId="2" borderId="0" xfId="2" applyNumberFormat="1" applyFont="1" applyFill="1" applyBorder="1" applyAlignment="1" applyProtection="1">
      <alignment horizontal="center" vertical="center"/>
    </xf>
    <xf numFmtId="178" fontId="11" fillId="2" borderId="4" xfId="2" applyNumberFormat="1" applyFont="1" applyFill="1" applyBorder="1" applyAlignment="1" applyProtection="1">
      <alignment horizontal="center" vertical="center"/>
    </xf>
    <xf numFmtId="178" fontId="11" fillId="2" borderId="31" xfId="2" applyNumberFormat="1" applyFont="1" applyFill="1" applyBorder="1" applyAlignment="1" applyProtection="1">
      <alignment horizontal="center" vertical="center"/>
    </xf>
    <xf numFmtId="178" fontId="11" fillId="2" borderId="27" xfId="2" applyNumberFormat="1" applyFont="1" applyFill="1" applyBorder="1" applyAlignment="1" applyProtection="1">
      <alignment horizontal="center" vertical="center"/>
    </xf>
    <xf numFmtId="178" fontId="11" fillId="2" borderId="30" xfId="2" applyNumberFormat="1" applyFont="1" applyFill="1" applyBorder="1" applyAlignment="1" applyProtection="1">
      <alignment horizontal="center" vertical="center"/>
    </xf>
    <xf numFmtId="178" fontId="6" fillId="4" borderId="6" xfId="2" applyNumberFormat="1" applyFont="1" applyFill="1" applyBorder="1" applyAlignment="1" applyProtection="1">
      <alignment horizontal="center" vertical="center"/>
      <protection locked="0"/>
    </xf>
    <xf numFmtId="178" fontId="6" fillId="4" borderId="0" xfId="2" applyNumberFormat="1" applyFont="1" applyFill="1" applyBorder="1" applyAlignment="1" applyProtection="1">
      <alignment horizontal="center" vertical="center"/>
      <protection locked="0"/>
    </xf>
    <xf numFmtId="178" fontId="6" fillId="4" borderId="4" xfId="2" applyNumberFormat="1" applyFont="1" applyFill="1" applyBorder="1" applyAlignment="1" applyProtection="1">
      <alignment horizontal="center" vertical="center"/>
      <protection locked="0"/>
    </xf>
    <xf numFmtId="178" fontId="6" fillId="4" borderId="31" xfId="2" applyNumberFormat="1" applyFont="1" applyFill="1" applyBorder="1" applyAlignment="1" applyProtection="1">
      <alignment horizontal="center" vertical="center"/>
      <protection locked="0"/>
    </xf>
    <xf numFmtId="178" fontId="6" fillId="4" borderId="27" xfId="2" applyNumberFormat="1" applyFont="1" applyFill="1" applyBorder="1" applyAlignment="1" applyProtection="1">
      <alignment horizontal="center" vertical="center"/>
      <protection locked="0"/>
    </xf>
    <xf numFmtId="178" fontId="6" fillId="4" borderId="30" xfId="2" applyNumberFormat="1" applyFont="1" applyFill="1" applyBorder="1" applyAlignment="1" applyProtection="1">
      <alignment horizontal="center" vertical="center"/>
      <protection locked="0"/>
    </xf>
    <xf numFmtId="178" fontId="11" fillId="2" borderId="1" xfId="2" applyNumberFormat="1" applyFont="1" applyFill="1" applyBorder="1" applyAlignment="1" applyProtection="1">
      <alignment horizontal="center" vertical="center" shrinkToFit="1"/>
    </xf>
    <xf numFmtId="178" fontId="11" fillId="2" borderId="3" xfId="2" applyNumberFormat="1" applyFont="1" applyFill="1" applyBorder="1" applyAlignment="1" applyProtection="1">
      <alignment horizontal="center" vertical="center" shrinkToFit="1"/>
    </xf>
    <xf numFmtId="178" fontId="11" fillId="2" borderId="2" xfId="2" applyNumberFormat="1" applyFont="1" applyFill="1" applyBorder="1" applyAlignment="1" applyProtection="1">
      <alignment horizontal="center" vertical="center" shrinkToFit="1"/>
    </xf>
    <xf numFmtId="178" fontId="11" fillId="2" borderId="6" xfId="2" applyNumberFormat="1" applyFont="1" applyFill="1" applyBorder="1" applyAlignment="1" applyProtection="1">
      <alignment horizontal="center" vertical="center" shrinkToFit="1"/>
    </xf>
    <xf numFmtId="178" fontId="11" fillId="2" borderId="0" xfId="2" applyNumberFormat="1" applyFont="1" applyFill="1" applyBorder="1" applyAlignment="1" applyProtection="1">
      <alignment horizontal="center" vertical="center" shrinkToFit="1"/>
    </xf>
    <xf numFmtId="178" fontId="11" fillId="2" borderId="4" xfId="2" applyNumberFormat="1" applyFont="1" applyFill="1" applyBorder="1" applyAlignment="1" applyProtection="1">
      <alignment horizontal="center" vertical="center" shrinkToFit="1"/>
    </xf>
    <xf numFmtId="178" fontId="11" fillId="2" borderId="31" xfId="2" applyNumberFormat="1" applyFont="1" applyFill="1" applyBorder="1" applyAlignment="1" applyProtection="1">
      <alignment horizontal="center" vertical="center" shrinkToFit="1"/>
    </xf>
    <xf numFmtId="178" fontId="11" fillId="2" borderId="27" xfId="2" applyNumberFormat="1" applyFont="1" applyFill="1" applyBorder="1" applyAlignment="1" applyProtection="1">
      <alignment horizontal="center" vertical="center" shrinkToFit="1"/>
    </xf>
    <xf numFmtId="178" fontId="11" fillId="2" borderId="30" xfId="2" applyNumberFormat="1" applyFont="1" applyFill="1" applyBorder="1" applyAlignment="1" applyProtection="1">
      <alignment horizontal="center" vertical="center" shrinkToFit="1"/>
    </xf>
    <xf numFmtId="178" fontId="6" fillId="4" borderId="1" xfId="2" applyNumberFormat="1" applyFont="1" applyFill="1" applyBorder="1" applyAlignment="1" applyProtection="1">
      <alignment horizontal="center" vertical="center"/>
      <protection locked="0"/>
    </xf>
    <xf numFmtId="178" fontId="6" fillId="4" borderId="3" xfId="2" applyNumberFormat="1" applyFont="1" applyFill="1" applyBorder="1" applyAlignment="1" applyProtection="1">
      <alignment horizontal="center" vertical="center"/>
      <protection locked="0"/>
    </xf>
    <xf numFmtId="178" fontId="6" fillId="4" borderId="2" xfId="2" applyNumberFormat="1" applyFont="1" applyFill="1" applyBorder="1" applyAlignment="1" applyProtection="1">
      <alignment horizontal="center" vertical="center"/>
      <protection locked="0"/>
    </xf>
    <xf numFmtId="178" fontId="6" fillId="2" borderId="1" xfId="2" applyNumberFormat="1" applyFont="1" applyFill="1" applyBorder="1" applyAlignment="1" applyProtection="1">
      <alignment horizontal="center" vertical="center" wrapText="1"/>
    </xf>
    <xf numFmtId="178" fontId="20" fillId="3" borderId="3" xfId="2" applyNumberFormat="1" applyFont="1" applyFill="1" applyBorder="1" applyAlignment="1">
      <alignment horizontal="left" vertical="center"/>
    </xf>
    <xf numFmtId="178" fontId="15" fillId="3" borderId="2" xfId="2" applyNumberFormat="1" applyFont="1" applyFill="1" applyBorder="1" applyAlignment="1">
      <alignment horizontal="left" vertical="center"/>
    </xf>
    <xf numFmtId="178" fontId="15" fillId="3" borderId="0" xfId="2" applyNumberFormat="1" applyFont="1" applyFill="1" applyBorder="1" applyAlignment="1">
      <alignment horizontal="left" vertical="center"/>
    </xf>
    <xf numFmtId="178" fontId="15" fillId="3" borderId="4" xfId="2" applyNumberFormat="1" applyFont="1" applyFill="1" applyBorder="1" applyAlignment="1">
      <alignment horizontal="left" vertical="center"/>
    </xf>
    <xf numFmtId="178" fontId="6" fillId="2" borderId="1" xfId="2" applyNumberFormat="1" applyFont="1" applyFill="1" applyBorder="1" applyAlignment="1" applyProtection="1">
      <alignment horizontal="left" vertical="center"/>
    </xf>
    <xf numFmtId="178" fontId="0" fillId="2" borderId="6" xfId="0" applyNumberFormat="1" applyFill="1" applyBorder="1" applyAlignment="1" applyProtection="1">
      <alignment horizontal="left" vertical="center"/>
    </xf>
    <xf numFmtId="178" fontId="0" fillId="2" borderId="0" xfId="0" applyNumberFormat="1" applyFill="1" applyBorder="1" applyAlignment="1" applyProtection="1">
      <alignment horizontal="left" vertical="center"/>
    </xf>
    <xf numFmtId="178" fontId="0" fillId="2" borderId="31" xfId="0" applyNumberFormat="1" applyFill="1" applyBorder="1" applyAlignment="1" applyProtection="1">
      <alignment horizontal="left" vertical="center"/>
    </xf>
    <xf numFmtId="178" fontId="8" fillId="5" borderId="36" xfId="2" applyNumberFormat="1" applyFont="1" applyFill="1" applyBorder="1" applyAlignment="1">
      <alignment horizontal="center" vertical="center"/>
    </xf>
    <xf numFmtId="178" fontId="8" fillId="5" borderId="39" xfId="2" applyNumberFormat="1" applyFont="1" applyFill="1" applyBorder="1" applyAlignment="1">
      <alignment horizontal="center" vertical="center"/>
    </xf>
    <xf numFmtId="178" fontId="8" fillId="5" borderId="42" xfId="2" applyNumberFormat="1" applyFont="1" applyFill="1" applyBorder="1" applyAlignment="1">
      <alignment horizontal="center" vertical="center"/>
    </xf>
    <xf numFmtId="49" fontId="6" fillId="4" borderId="3" xfId="2" applyNumberFormat="1" applyFont="1" applyFill="1" applyBorder="1" applyAlignment="1" applyProtection="1">
      <alignment horizontal="center" vertical="center" shrinkToFit="1"/>
      <protection locked="0"/>
    </xf>
    <xf numFmtId="49" fontId="6" fillId="4" borderId="0" xfId="2" applyNumberFormat="1" applyFont="1" applyFill="1" applyBorder="1" applyAlignment="1" applyProtection="1">
      <alignment horizontal="center" vertical="center" shrinkToFit="1"/>
      <protection locked="0"/>
    </xf>
    <xf numFmtId="49" fontId="6" fillId="4" borderId="27" xfId="2" applyNumberFormat="1" applyFont="1" applyFill="1" applyBorder="1" applyAlignment="1" applyProtection="1">
      <alignment horizontal="center" vertical="center" shrinkToFit="1"/>
      <protection locked="0"/>
    </xf>
    <xf numFmtId="178" fontId="8" fillId="2" borderId="1" xfId="2" applyNumberFormat="1" applyFont="1" applyFill="1" applyBorder="1" applyAlignment="1" applyProtection="1">
      <alignment horizontal="left" vertical="center"/>
    </xf>
    <xf numFmtId="178" fontId="8" fillId="4" borderId="3" xfId="2" applyNumberFormat="1" applyFont="1" applyFill="1" applyBorder="1" applyAlignment="1" applyProtection="1">
      <alignment horizontal="left" vertical="center"/>
      <protection locked="0"/>
    </xf>
    <xf numFmtId="178" fontId="0" fillId="4" borderId="3" xfId="0" applyNumberFormat="1" applyFill="1" applyBorder="1" applyAlignment="1" applyProtection="1">
      <alignment horizontal="left" vertical="center"/>
      <protection locked="0"/>
    </xf>
    <xf numFmtId="178" fontId="0" fillId="4" borderId="2" xfId="0" applyNumberFormat="1" applyFill="1" applyBorder="1" applyAlignment="1" applyProtection="1">
      <alignment horizontal="left" vertical="center"/>
      <protection locked="0"/>
    </xf>
    <xf numFmtId="178" fontId="0" fillId="4" borderId="0" xfId="0" applyNumberFormat="1" applyFill="1" applyAlignment="1" applyProtection="1">
      <alignment horizontal="left" vertical="center"/>
      <protection locked="0"/>
    </xf>
    <xf numFmtId="178" fontId="0" fillId="4" borderId="4" xfId="0" applyNumberFormat="1" applyFill="1" applyBorder="1" applyAlignment="1" applyProtection="1">
      <alignment horizontal="left" vertical="center"/>
      <protection locked="0"/>
    </xf>
    <xf numFmtId="178" fontId="8" fillId="4" borderId="1" xfId="2" applyNumberFormat="1" applyFont="1" applyFill="1" applyBorder="1" applyAlignment="1" applyProtection="1">
      <alignment horizontal="center" vertical="center"/>
      <protection locked="0"/>
    </xf>
    <xf numFmtId="178" fontId="8" fillId="4" borderId="6" xfId="2" applyNumberFormat="1" applyFont="1" applyFill="1" applyBorder="1" applyAlignment="1" applyProtection="1">
      <alignment horizontal="center" vertical="center"/>
      <protection locked="0"/>
    </xf>
    <xf numFmtId="178" fontId="6" fillId="2" borderId="1" xfId="2" applyNumberFormat="1" applyFont="1" applyFill="1" applyBorder="1" applyAlignment="1" applyProtection="1">
      <alignment horizontal="center" vertical="center" shrinkToFit="1"/>
    </xf>
    <xf numFmtId="178" fontId="6" fillId="2" borderId="43" xfId="2" applyNumberFormat="1" applyFont="1" applyFill="1" applyBorder="1" applyAlignment="1" applyProtection="1">
      <alignment horizontal="center" vertical="center" shrinkToFit="1"/>
    </xf>
    <xf numFmtId="178" fontId="11" fillId="2" borderId="43" xfId="2" applyNumberFormat="1" applyFont="1" applyFill="1" applyBorder="1" applyAlignment="1" applyProtection="1">
      <alignment horizontal="center" vertical="center" shrinkToFit="1"/>
    </xf>
    <xf numFmtId="178" fontId="8" fillId="2" borderId="6" xfId="2" applyNumberFormat="1" applyFont="1" applyFill="1" applyBorder="1" applyAlignment="1">
      <alignment horizontal="center" vertical="center"/>
    </xf>
    <xf numFmtId="178" fontId="8" fillId="2" borderId="0" xfId="2" applyNumberFormat="1" applyFont="1" applyFill="1" applyBorder="1" applyAlignment="1">
      <alignment horizontal="center" vertical="center"/>
    </xf>
    <xf numFmtId="178" fontId="11" fillId="2" borderId="3" xfId="2" applyNumberFormat="1" applyFont="1" applyFill="1" applyBorder="1" applyAlignment="1" applyProtection="1">
      <alignment horizontal="center" vertical="center" wrapText="1"/>
    </xf>
    <xf numFmtId="178" fontId="11" fillId="2" borderId="6" xfId="2" applyNumberFormat="1" applyFont="1" applyFill="1" applyBorder="1" applyAlignment="1" applyProtection="1">
      <alignment horizontal="center" vertical="center" wrapText="1"/>
    </xf>
    <xf numFmtId="178" fontId="11" fillId="2" borderId="0" xfId="2" applyNumberFormat="1" applyFont="1" applyFill="1" applyBorder="1" applyAlignment="1" applyProtection="1">
      <alignment horizontal="center" vertical="center" wrapText="1"/>
    </xf>
    <xf numFmtId="178" fontId="11" fillId="2" borderId="31" xfId="2" applyNumberFormat="1" applyFont="1" applyFill="1" applyBorder="1" applyAlignment="1" applyProtection="1">
      <alignment horizontal="center" vertical="center" wrapText="1"/>
    </xf>
    <xf numFmtId="178" fontId="11" fillId="2" borderId="27" xfId="2" applyNumberFormat="1" applyFont="1" applyFill="1" applyBorder="1" applyAlignment="1" applyProtection="1">
      <alignment horizontal="center" vertical="center" wrapText="1"/>
    </xf>
    <xf numFmtId="0" fontId="13" fillId="2" borderId="1" xfId="2" applyFont="1" applyFill="1" applyBorder="1" applyAlignment="1" applyProtection="1">
      <alignment horizontal="center" vertical="center"/>
    </xf>
    <xf numFmtId="0" fontId="13" fillId="2" borderId="3" xfId="2" applyFont="1" applyFill="1" applyBorder="1" applyAlignment="1" applyProtection="1">
      <alignment horizontal="center" vertical="center"/>
    </xf>
    <xf numFmtId="0" fontId="13" fillId="2" borderId="2" xfId="2" applyFont="1" applyFill="1" applyBorder="1" applyAlignment="1" applyProtection="1">
      <alignment horizontal="center" vertical="center"/>
    </xf>
    <xf numFmtId="0" fontId="13" fillId="2" borderId="6" xfId="2" applyFont="1" applyFill="1" applyBorder="1" applyAlignment="1" applyProtection="1">
      <alignment horizontal="center" vertical="center"/>
    </xf>
    <xf numFmtId="0" fontId="13" fillId="2" borderId="0" xfId="2" applyFont="1" applyFill="1" applyBorder="1" applyAlignment="1" applyProtection="1">
      <alignment horizontal="center" vertical="center"/>
    </xf>
    <xf numFmtId="0" fontId="13" fillId="2" borderId="4" xfId="2" applyFont="1" applyFill="1" applyBorder="1" applyAlignment="1" applyProtection="1">
      <alignment horizontal="center" vertical="center"/>
    </xf>
    <xf numFmtId="0" fontId="13" fillId="2" borderId="31" xfId="2" applyFont="1" applyFill="1" applyBorder="1" applyAlignment="1" applyProtection="1">
      <alignment horizontal="center" vertical="center"/>
    </xf>
    <xf numFmtId="0" fontId="13" fillId="2" borderId="27" xfId="2" applyFont="1" applyFill="1" applyBorder="1" applyAlignment="1" applyProtection="1">
      <alignment horizontal="center" vertical="center"/>
    </xf>
    <xf numFmtId="0" fontId="13" fillId="2" borderId="30" xfId="2" applyFont="1" applyFill="1" applyBorder="1" applyAlignment="1" applyProtection="1">
      <alignment horizontal="center" vertical="center"/>
    </xf>
    <xf numFmtId="0" fontId="13" fillId="2" borderId="1" xfId="2" applyFont="1" applyFill="1" applyBorder="1" applyAlignment="1" applyProtection="1">
      <alignment horizontal="center" vertical="center" shrinkToFit="1"/>
    </xf>
    <xf numFmtId="0" fontId="13" fillId="2" borderId="3" xfId="2" applyFont="1" applyFill="1" applyBorder="1" applyAlignment="1" applyProtection="1">
      <alignment horizontal="center" vertical="center" shrinkToFit="1"/>
    </xf>
    <xf numFmtId="0" fontId="13" fillId="2" borderId="2" xfId="2" applyFont="1" applyFill="1" applyBorder="1" applyAlignment="1" applyProtection="1">
      <alignment horizontal="center" vertical="center" shrinkToFit="1"/>
    </xf>
    <xf numFmtId="0" fontId="13" fillId="2" borderId="6" xfId="2" applyFont="1" applyFill="1" applyBorder="1" applyAlignment="1" applyProtection="1">
      <alignment horizontal="center" vertical="center" shrinkToFit="1"/>
    </xf>
    <xf numFmtId="0" fontId="13" fillId="2" borderId="0" xfId="2" applyFont="1" applyFill="1" applyBorder="1" applyAlignment="1" applyProtection="1">
      <alignment horizontal="center" vertical="center" shrinkToFit="1"/>
    </xf>
    <xf numFmtId="0" fontId="13" fillId="2" borderId="4" xfId="2" applyFont="1" applyFill="1" applyBorder="1" applyAlignment="1" applyProtection="1">
      <alignment horizontal="center" vertical="center" shrinkToFit="1"/>
    </xf>
    <xf numFmtId="0" fontId="13" fillId="2" borderId="31" xfId="2" applyFont="1" applyFill="1" applyBorder="1" applyAlignment="1" applyProtection="1">
      <alignment horizontal="center" vertical="center" shrinkToFit="1"/>
    </xf>
    <xf numFmtId="0" fontId="13" fillId="2" borderId="27" xfId="2" applyFont="1" applyFill="1" applyBorder="1" applyAlignment="1" applyProtection="1">
      <alignment horizontal="center" vertical="center" shrinkToFit="1"/>
    </xf>
    <xf numFmtId="0" fontId="13" fillId="2" borderId="30" xfId="2" applyFont="1" applyFill="1" applyBorder="1" applyAlignment="1" applyProtection="1">
      <alignment horizontal="center" vertical="center" shrinkToFit="1"/>
    </xf>
    <xf numFmtId="0" fontId="9" fillId="2" borderId="3" xfId="2" applyFont="1" applyFill="1" applyBorder="1" applyAlignment="1" applyProtection="1">
      <alignment horizontal="center" vertical="center"/>
    </xf>
    <xf numFmtId="0" fontId="9" fillId="2" borderId="2" xfId="2" applyFont="1" applyFill="1" applyBorder="1" applyAlignment="1" applyProtection="1">
      <alignment horizontal="center" vertical="center"/>
    </xf>
    <xf numFmtId="0" fontId="9" fillId="2" borderId="0" xfId="2" applyFont="1" applyFill="1" applyBorder="1" applyAlignment="1" applyProtection="1">
      <alignment horizontal="center" vertical="center"/>
    </xf>
    <xf numFmtId="0" fontId="9" fillId="2" borderId="4" xfId="2" applyFont="1" applyFill="1" applyBorder="1" applyAlignment="1" applyProtection="1">
      <alignment horizontal="center" vertical="center"/>
    </xf>
    <xf numFmtId="0" fontId="9" fillId="2" borderId="27" xfId="2" applyFont="1" applyFill="1" applyBorder="1" applyAlignment="1" applyProtection="1">
      <alignment horizontal="center" vertical="center"/>
    </xf>
    <xf numFmtId="0" fontId="9" fillId="2" borderId="30" xfId="2" applyFont="1" applyFill="1" applyBorder="1" applyAlignment="1" applyProtection="1">
      <alignment horizontal="center" vertical="center"/>
    </xf>
    <xf numFmtId="178" fontId="11" fillId="2" borderId="1" xfId="2" applyNumberFormat="1" applyFont="1" applyFill="1" applyBorder="1" applyAlignment="1" applyProtection="1">
      <alignment horizontal="center" vertical="center"/>
    </xf>
    <xf numFmtId="0" fontId="22" fillId="4" borderId="1" xfId="2" applyFont="1" applyFill="1" applyBorder="1" applyAlignment="1" applyProtection="1">
      <alignment horizontal="center" vertical="center"/>
    </xf>
    <xf numFmtId="0" fontId="22" fillId="4" borderId="3" xfId="2" applyFont="1" applyFill="1" applyBorder="1" applyAlignment="1" applyProtection="1">
      <alignment horizontal="center" vertical="center"/>
    </xf>
    <xf numFmtId="0" fontId="22" fillId="4" borderId="6" xfId="2" applyFont="1" applyFill="1" applyBorder="1" applyAlignment="1" applyProtection="1">
      <alignment horizontal="center" vertical="center"/>
    </xf>
    <xf numFmtId="0" fontId="22" fillId="4" borderId="0" xfId="2" applyFont="1" applyFill="1" applyBorder="1" applyAlignment="1" applyProtection="1">
      <alignment horizontal="center" vertical="center"/>
    </xf>
    <xf numFmtId="0" fontId="22" fillId="4" borderId="31" xfId="2" applyFont="1" applyFill="1" applyBorder="1" applyAlignment="1" applyProtection="1">
      <alignment horizontal="center" vertical="center"/>
    </xf>
    <xf numFmtId="0" fontId="22" fillId="4" borderId="27" xfId="2" applyFont="1" applyFill="1" applyBorder="1" applyAlignment="1" applyProtection="1">
      <alignment horizontal="center" vertical="center"/>
    </xf>
    <xf numFmtId="0" fontId="22" fillId="4" borderId="5" xfId="2" applyFont="1" applyFill="1" applyBorder="1" applyAlignment="1" applyProtection="1">
      <alignment horizontal="center" vertical="center"/>
    </xf>
    <xf numFmtId="0" fontId="22" fillId="4" borderId="2" xfId="2" applyFont="1" applyFill="1" applyBorder="1" applyAlignment="1" applyProtection="1">
      <alignment horizontal="center" vertical="center"/>
    </xf>
    <xf numFmtId="0" fontId="22" fillId="4" borderId="12" xfId="2" applyFont="1" applyFill="1" applyBorder="1" applyAlignment="1" applyProtection="1">
      <alignment horizontal="center" vertical="center"/>
    </xf>
    <xf numFmtId="0" fontId="22" fillId="4" borderId="4" xfId="2" applyFont="1" applyFill="1" applyBorder="1" applyAlignment="1" applyProtection="1">
      <alignment horizontal="center" vertical="center"/>
    </xf>
    <xf numFmtId="0" fontId="22" fillId="4" borderId="33" xfId="2" applyFont="1" applyFill="1" applyBorder="1" applyAlignment="1" applyProtection="1">
      <alignment horizontal="center" vertical="center"/>
    </xf>
    <xf numFmtId="0" fontId="22" fillId="4" borderId="30" xfId="2" applyFont="1" applyFill="1" applyBorder="1" applyAlignment="1" applyProtection="1">
      <alignment horizontal="center" vertical="center"/>
    </xf>
    <xf numFmtId="178" fontId="6" fillId="4" borderId="45" xfId="2" applyNumberFormat="1" applyFont="1" applyFill="1" applyBorder="1" applyAlignment="1" applyProtection="1">
      <alignment horizontal="center" vertical="center" shrinkToFit="1"/>
      <protection locked="0"/>
    </xf>
    <xf numFmtId="178" fontId="6" fillId="4" borderId="46" xfId="2" applyNumberFormat="1" applyFont="1" applyFill="1" applyBorder="1" applyAlignment="1" applyProtection="1">
      <alignment horizontal="center" vertical="center" shrinkToFit="1"/>
      <protection locked="0"/>
    </xf>
    <xf numFmtId="178" fontId="6" fillId="4" borderId="48" xfId="2" applyNumberFormat="1" applyFont="1" applyFill="1" applyBorder="1" applyAlignment="1" applyProtection="1">
      <alignment horizontal="center" vertical="center" shrinkToFit="1"/>
      <protection locked="0"/>
    </xf>
    <xf numFmtId="178" fontId="6" fillId="4" borderId="49" xfId="2" applyNumberFormat="1" applyFont="1" applyFill="1" applyBorder="1" applyAlignment="1" applyProtection="1">
      <alignment horizontal="center" vertical="center" shrinkToFit="1"/>
      <protection locked="0"/>
    </xf>
    <xf numFmtId="178" fontId="6" fillId="4" borderId="74" xfId="2" applyNumberFormat="1" applyFont="1" applyFill="1" applyBorder="1" applyAlignment="1" applyProtection="1">
      <alignment horizontal="center" vertical="center" shrinkToFit="1"/>
      <protection locked="0"/>
    </xf>
    <xf numFmtId="178" fontId="6" fillId="4" borderId="75" xfId="2" applyNumberFormat="1" applyFont="1" applyFill="1" applyBorder="1" applyAlignment="1" applyProtection="1">
      <alignment horizontal="center" vertical="center" shrinkToFit="1"/>
      <protection locked="0"/>
    </xf>
    <xf numFmtId="178" fontId="6" fillId="4" borderId="47" xfId="2" applyNumberFormat="1" applyFont="1" applyFill="1" applyBorder="1" applyAlignment="1" applyProtection="1">
      <alignment horizontal="center" vertical="center" shrinkToFit="1"/>
      <protection locked="0"/>
    </xf>
    <xf numFmtId="178" fontId="6" fillId="4" borderId="50" xfId="2" applyNumberFormat="1" applyFont="1" applyFill="1" applyBorder="1" applyAlignment="1" applyProtection="1">
      <alignment horizontal="center" vertical="center" shrinkToFit="1"/>
      <protection locked="0"/>
    </xf>
    <xf numFmtId="178" fontId="6" fillId="4" borderId="76" xfId="2" applyNumberFormat="1" applyFont="1" applyFill="1" applyBorder="1" applyAlignment="1" applyProtection="1">
      <alignment horizontal="center" vertical="center" shrinkToFit="1"/>
      <protection locked="0"/>
    </xf>
    <xf numFmtId="178" fontId="6" fillId="4" borderId="51" xfId="2" applyNumberFormat="1" applyFont="1" applyFill="1" applyBorder="1" applyAlignment="1" applyProtection="1">
      <alignment horizontal="center" vertical="center" shrinkToFit="1"/>
      <protection locked="0"/>
    </xf>
    <xf numFmtId="178" fontId="6" fillId="4" borderId="52" xfId="2" applyNumberFormat="1" applyFont="1" applyFill="1" applyBorder="1" applyAlignment="1" applyProtection="1">
      <alignment horizontal="center" vertical="center" shrinkToFit="1"/>
      <protection locked="0"/>
    </xf>
    <xf numFmtId="178" fontId="6" fillId="4" borderId="53" xfId="2" applyNumberFormat="1" applyFont="1" applyFill="1" applyBorder="1" applyAlignment="1" applyProtection="1">
      <alignment horizontal="center" vertical="center" shrinkToFit="1"/>
      <protection locked="0"/>
    </xf>
    <xf numFmtId="178" fontId="6" fillId="5" borderId="63" xfId="2" applyNumberFormat="1" applyFont="1" applyFill="1" applyBorder="1" applyAlignment="1">
      <alignment horizontal="center" vertical="center"/>
    </xf>
    <xf numFmtId="178" fontId="6" fillId="5" borderId="77" xfId="2" applyNumberFormat="1" applyFont="1" applyFill="1" applyBorder="1" applyAlignment="1">
      <alignment horizontal="center" vertical="center"/>
    </xf>
    <xf numFmtId="178" fontId="6" fillId="5" borderId="64" xfId="2" applyNumberFormat="1" applyFont="1" applyFill="1" applyBorder="1" applyAlignment="1">
      <alignment horizontal="center" vertical="center"/>
    </xf>
    <xf numFmtId="178" fontId="6" fillId="5" borderId="78" xfId="2" applyNumberFormat="1" applyFont="1" applyFill="1" applyBorder="1" applyAlignment="1">
      <alignment horizontal="center" vertical="center"/>
    </xf>
    <xf numFmtId="178" fontId="6" fillId="5" borderId="65" xfId="2" applyNumberFormat="1" applyFont="1" applyFill="1" applyBorder="1" applyAlignment="1">
      <alignment horizontal="center" vertical="center"/>
    </xf>
    <xf numFmtId="178" fontId="6" fillId="5" borderId="79" xfId="2" applyNumberFormat="1" applyFont="1" applyFill="1" applyBorder="1" applyAlignment="1">
      <alignment horizontal="center" vertical="center"/>
    </xf>
    <xf numFmtId="178" fontId="8" fillId="2" borderId="1" xfId="2" applyNumberFormat="1" applyFont="1" applyFill="1" applyBorder="1" applyAlignment="1">
      <alignment horizontal="center" vertical="center"/>
    </xf>
    <xf numFmtId="178" fontId="8" fillId="2" borderId="3" xfId="2" applyNumberFormat="1" applyFont="1" applyFill="1" applyBorder="1" applyAlignment="1">
      <alignment horizontal="center" vertical="center"/>
    </xf>
    <xf numFmtId="178" fontId="8" fillId="2" borderId="31" xfId="2" applyNumberFormat="1" applyFont="1" applyFill="1" applyBorder="1" applyAlignment="1">
      <alignment horizontal="center" vertical="center"/>
    </xf>
    <xf numFmtId="178" fontId="8" fillId="2" borderId="27" xfId="2" applyNumberFormat="1" applyFont="1" applyFill="1" applyBorder="1" applyAlignment="1">
      <alignment horizontal="center" vertical="center"/>
    </xf>
    <xf numFmtId="178" fontId="11" fillId="2" borderId="44" xfId="2" applyNumberFormat="1" applyFont="1" applyFill="1" applyBorder="1" applyAlignment="1" applyProtection="1">
      <alignment horizontal="center" vertical="center"/>
    </xf>
    <xf numFmtId="178" fontId="0" fillId="3" borderId="3" xfId="0" applyNumberFormat="1" applyFill="1" applyBorder="1" applyAlignment="1">
      <alignment horizontal="center" vertical="center"/>
    </xf>
    <xf numFmtId="178" fontId="0" fillId="3" borderId="2" xfId="0" applyNumberFormat="1" applyFill="1" applyBorder="1" applyAlignment="1">
      <alignment horizontal="center" vertical="center"/>
    </xf>
    <xf numFmtId="178" fontId="0" fillId="3" borderId="0" xfId="0" applyNumberFormat="1" applyFill="1" applyAlignment="1">
      <alignment horizontal="center" vertical="center"/>
    </xf>
    <xf numFmtId="178" fontId="0" fillId="3" borderId="4" xfId="0" applyNumberFormat="1" applyFill="1" applyBorder="1" applyAlignment="1">
      <alignment horizontal="center" vertical="center"/>
    </xf>
    <xf numFmtId="178" fontId="0" fillId="3" borderId="27" xfId="0" applyNumberFormat="1" applyFill="1" applyBorder="1" applyAlignment="1">
      <alignment horizontal="center" vertical="center"/>
    </xf>
    <xf numFmtId="178" fontId="0" fillId="3" borderId="30" xfId="0" applyNumberFormat="1" applyFill="1" applyBorder="1" applyAlignment="1">
      <alignment horizontal="center" vertical="center"/>
    </xf>
    <xf numFmtId="178" fontId="21" fillId="2" borderId="19" xfId="2" applyNumberFormat="1" applyFont="1" applyFill="1" applyBorder="1" applyAlignment="1" applyProtection="1">
      <alignment horizontal="center" vertical="center" shrinkToFit="1"/>
    </xf>
    <xf numFmtId="178" fontId="21" fillId="2" borderId="20" xfId="2" applyNumberFormat="1" applyFont="1" applyFill="1" applyBorder="1" applyAlignment="1" applyProtection="1">
      <alignment horizontal="center" vertical="center" shrinkToFit="1"/>
    </xf>
    <xf numFmtId="178" fontId="21" fillId="2" borderId="21" xfId="2" applyNumberFormat="1" applyFont="1" applyFill="1" applyBorder="1" applyAlignment="1" applyProtection="1">
      <alignment horizontal="center" vertical="center" shrinkToFit="1"/>
    </xf>
    <xf numFmtId="178" fontId="21" fillId="2" borderId="22" xfId="2" applyNumberFormat="1" applyFont="1" applyFill="1" applyBorder="1" applyAlignment="1" applyProtection="1">
      <alignment horizontal="center" vertical="center" shrinkToFit="1"/>
    </xf>
    <xf numFmtId="178" fontId="21" fillId="2" borderId="0" xfId="2" applyNumberFormat="1" applyFont="1" applyFill="1" applyBorder="1" applyAlignment="1" applyProtection="1">
      <alignment horizontal="center" vertical="center" shrinkToFit="1"/>
    </xf>
    <xf numFmtId="178" fontId="21" fillId="2" borderId="23" xfId="2" applyNumberFormat="1" applyFont="1" applyFill="1" applyBorder="1" applyAlignment="1" applyProtection="1">
      <alignment horizontal="center" vertical="center" shrinkToFit="1"/>
    </xf>
    <xf numFmtId="178" fontId="21" fillId="2" borderId="24" xfId="2" applyNumberFormat="1" applyFont="1" applyFill="1" applyBorder="1" applyAlignment="1" applyProtection="1">
      <alignment horizontal="center" vertical="center" shrinkToFit="1"/>
    </xf>
    <xf numFmtId="178" fontId="21" fillId="2" borderId="25" xfId="2" applyNumberFormat="1" applyFont="1" applyFill="1" applyBorder="1" applyAlignment="1" applyProtection="1">
      <alignment horizontal="center" vertical="center" shrinkToFit="1"/>
    </xf>
    <xf numFmtId="178" fontId="21" fillId="2" borderId="26" xfId="2" applyNumberFormat="1" applyFont="1" applyFill="1" applyBorder="1" applyAlignment="1" applyProtection="1">
      <alignment horizontal="center" vertical="center" shrinkToFit="1"/>
    </xf>
    <xf numFmtId="178" fontId="6" fillId="2" borderId="3" xfId="2" applyNumberFormat="1" applyFont="1" applyFill="1" applyBorder="1" applyAlignment="1" applyProtection="1">
      <alignment horizontal="center" vertical="center" shrinkToFit="1"/>
    </xf>
    <xf numFmtId="178" fontId="6" fillId="2" borderId="6" xfId="2" applyNumberFormat="1" applyFont="1" applyFill="1" applyBorder="1" applyAlignment="1" applyProtection="1">
      <alignment horizontal="center" vertical="center" shrinkToFit="1"/>
    </xf>
    <xf numFmtId="178" fontId="6" fillId="2" borderId="0" xfId="2" applyNumberFormat="1" applyFont="1" applyFill="1" applyBorder="1" applyAlignment="1" applyProtection="1">
      <alignment horizontal="center" vertical="center" shrinkToFit="1"/>
    </xf>
    <xf numFmtId="178" fontId="6" fillId="2" borderId="31" xfId="2" applyNumberFormat="1" applyFont="1" applyFill="1" applyBorder="1" applyAlignment="1" applyProtection="1">
      <alignment horizontal="center" vertical="center" shrinkToFit="1"/>
    </xf>
    <xf numFmtId="178" fontId="6" fillId="2" borderId="27" xfId="2" applyNumberFormat="1" applyFont="1" applyFill="1" applyBorder="1" applyAlignment="1" applyProtection="1">
      <alignment horizontal="center" vertical="center" shrinkToFit="1"/>
    </xf>
    <xf numFmtId="178" fontId="8" fillId="4" borderId="34" xfId="2" applyNumberFormat="1" applyFont="1" applyFill="1" applyBorder="1" applyAlignment="1" applyProtection="1">
      <alignment horizontal="center" vertical="center"/>
      <protection locked="0"/>
    </xf>
    <xf numFmtId="178" fontId="8" fillId="4" borderId="37" xfId="2" applyNumberFormat="1" applyFont="1" applyFill="1" applyBorder="1" applyAlignment="1" applyProtection="1">
      <alignment horizontal="center" vertical="center"/>
      <protection locked="0"/>
    </xf>
    <xf numFmtId="178" fontId="8" fillId="4" borderId="40" xfId="2" applyNumberFormat="1" applyFont="1" applyFill="1" applyBorder="1" applyAlignment="1" applyProtection="1">
      <alignment horizontal="center" vertical="center"/>
      <protection locked="0"/>
    </xf>
    <xf numFmtId="178" fontId="6" fillId="3" borderId="3" xfId="2" applyNumberFormat="1" applyFont="1" applyFill="1" applyBorder="1" applyAlignment="1">
      <alignment horizontal="center" vertical="center"/>
    </xf>
    <xf numFmtId="178" fontId="6" fillId="3" borderId="0" xfId="2" applyNumberFormat="1" applyFont="1" applyFill="1" applyBorder="1" applyAlignment="1">
      <alignment horizontal="center" vertical="center"/>
    </xf>
    <xf numFmtId="178" fontId="6" fillId="3" borderId="27" xfId="2" applyNumberFormat="1" applyFont="1" applyFill="1" applyBorder="1" applyAlignment="1">
      <alignment horizontal="center" vertical="center"/>
    </xf>
    <xf numFmtId="178" fontId="6" fillId="4" borderId="0" xfId="2" applyNumberFormat="1" applyFont="1" applyFill="1" applyBorder="1" applyAlignment="1" applyProtection="1">
      <alignment horizontal="left" vertical="center" shrinkToFit="1"/>
      <protection locked="0"/>
    </xf>
    <xf numFmtId="178" fontId="6" fillId="4" borderId="27" xfId="2" applyNumberFormat="1" applyFont="1" applyFill="1" applyBorder="1" applyAlignment="1" applyProtection="1">
      <alignment horizontal="left" vertical="center" shrinkToFit="1"/>
      <protection locked="0"/>
    </xf>
    <xf numFmtId="178" fontId="6" fillId="4" borderId="43" xfId="2" applyNumberFormat="1" applyFont="1" applyFill="1" applyBorder="1" applyAlignment="1" applyProtection="1">
      <alignment horizontal="center" vertical="center" shrinkToFit="1"/>
      <protection locked="0"/>
    </xf>
    <xf numFmtId="178" fontId="8" fillId="4" borderId="0" xfId="2" applyNumberFormat="1" applyFont="1" applyFill="1" applyBorder="1" applyAlignment="1" applyProtection="1">
      <alignment horizontal="left" vertical="center" shrinkToFit="1"/>
      <protection locked="0"/>
    </xf>
    <xf numFmtId="178" fontId="8" fillId="4" borderId="27" xfId="2" applyNumberFormat="1" applyFont="1" applyFill="1" applyBorder="1" applyAlignment="1" applyProtection="1">
      <alignment horizontal="left" vertical="center" shrinkToFit="1"/>
      <protection locked="0"/>
    </xf>
    <xf numFmtId="188" fontId="8" fillId="4" borderId="3" xfId="2" applyNumberFormat="1" applyFont="1" applyFill="1" applyBorder="1" applyAlignment="1" applyProtection="1">
      <alignment horizontal="right" vertical="center"/>
      <protection locked="0"/>
    </xf>
    <xf numFmtId="188" fontId="0" fillId="4" borderId="3" xfId="0" applyNumberFormat="1" applyFill="1" applyBorder="1" applyAlignment="1" applyProtection="1">
      <alignment horizontal="right" vertical="center"/>
      <protection locked="0"/>
    </xf>
    <xf numFmtId="188" fontId="0" fillId="4" borderId="0" xfId="0" applyNumberFormat="1" applyFill="1" applyAlignment="1" applyProtection="1">
      <alignment horizontal="right" vertical="center"/>
      <protection locked="0"/>
    </xf>
    <xf numFmtId="188" fontId="0" fillId="4" borderId="27" xfId="0" applyNumberFormat="1" applyFill="1" applyBorder="1" applyAlignment="1" applyProtection="1">
      <alignment horizontal="right" vertical="center"/>
      <protection locked="0"/>
    </xf>
    <xf numFmtId="178" fontId="8" fillId="4" borderId="3" xfId="2" applyNumberFormat="1" applyFont="1" applyFill="1" applyBorder="1" applyAlignment="1" applyProtection="1">
      <alignment horizontal="center" vertical="center" shrinkToFit="1"/>
      <protection locked="0"/>
    </xf>
    <xf numFmtId="178" fontId="8" fillId="4" borderId="0" xfId="2" applyNumberFormat="1" applyFont="1" applyFill="1" applyBorder="1" applyAlignment="1" applyProtection="1">
      <alignment horizontal="center" vertical="center" shrinkToFit="1"/>
      <protection locked="0"/>
    </xf>
    <xf numFmtId="178" fontId="8" fillId="4" borderId="27" xfId="2" applyNumberFormat="1" applyFont="1" applyFill="1" applyBorder="1" applyAlignment="1" applyProtection="1">
      <alignment horizontal="center" vertical="center" shrinkToFit="1"/>
      <protection locked="0"/>
    </xf>
    <xf numFmtId="178" fontId="8" fillId="2" borderId="43" xfId="2" applyNumberFormat="1" applyFont="1" applyFill="1" applyBorder="1" applyAlignment="1" applyProtection="1">
      <alignment horizontal="center" vertical="center"/>
    </xf>
    <xf numFmtId="178" fontId="12" fillId="2" borderId="1" xfId="2" applyNumberFormat="1" applyFont="1" applyFill="1" applyBorder="1" applyAlignment="1" applyProtection="1">
      <alignment horizontal="center" vertical="center" wrapText="1"/>
    </xf>
    <xf numFmtId="178" fontId="8" fillId="2" borderId="3" xfId="2" applyNumberFormat="1" applyFont="1" applyFill="1" applyBorder="1" applyAlignment="1" applyProtection="1">
      <alignment horizontal="center" vertical="center" wrapText="1"/>
    </xf>
    <xf numFmtId="178" fontId="8" fillId="2" borderId="2" xfId="2" applyNumberFormat="1" applyFont="1" applyFill="1" applyBorder="1" applyAlignment="1" applyProtection="1">
      <alignment horizontal="center" vertical="center" wrapText="1"/>
    </xf>
    <xf numFmtId="178" fontId="8" fillId="2" borderId="6" xfId="2" applyNumberFormat="1" applyFont="1" applyFill="1" applyBorder="1" applyAlignment="1" applyProtection="1">
      <alignment horizontal="center" vertical="center" wrapText="1"/>
    </xf>
    <xf numFmtId="178" fontId="8" fillId="2" borderId="0" xfId="2" applyNumberFormat="1" applyFont="1" applyFill="1" applyBorder="1" applyAlignment="1" applyProtection="1">
      <alignment horizontal="center" vertical="center" wrapText="1"/>
    </xf>
    <xf numFmtId="178" fontId="8" fillId="2" borderId="4" xfId="2" applyNumberFormat="1" applyFont="1" applyFill="1" applyBorder="1" applyAlignment="1" applyProtection="1">
      <alignment horizontal="center" vertical="center" wrapText="1"/>
    </xf>
    <xf numFmtId="178" fontId="4" fillId="5" borderId="54" xfId="2" applyNumberFormat="1" applyFont="1" applyFill="1" applyBorder="1" applyAlignment="1">
      <alignment horizontal="center" vertical="center"/>
    </xf>
    <xf numFmtId="178" fontId="4" fillId="5" borderId="55" xfId="2" applyNumberFormat="1" applyFont="1" applyFill="1" applyBorder="1" applyAlignment="1">
      <alignment horizontal="center" vertical="center"/>
    </xf>
    <xf numFmtId="178" fontId="4" fillId="5" borderId="57" xfId="2" applyNumberFormat="1" applyFont="1" applyFill="1" applyBorder="1" applyAlignment="1">
      <alignment horizontal="center" vertical="center"/>
    </xf>
    <xf numFmtId="178" fontId="4" fillId="5" borderId="0" xfId="2" applyNumberFormat="1" applyFont="1" applyFill="1" applyBorder="1" applyAlignment="1">
      <alignment horizontal="center" vertical="center"/>
    </xf>
    <xf numFmtId="178" fontId="8" fillId="4" borderId="3" xfId="2" applyNumberFormat="1" applyFont="1" applyFill="1" applyBorder="1" applyAlignment="1" applyProtection="1">
      <alignment horizontal="left" vertical="center" shrinkToFit="1"/>
      <protection locked="0"/>
    </xf>
    <xf numFmtId="178" fontId="12" fillId="2" borderId="1" xfId="2" applyNumberFormat="1" applyFont="1" applyFill="1" applyBorder="1" applyAlignment="1" applyProtection="1">
      <alignment horizontal="left" vertical="center" wrapText="1"/>
    </xf>
    <xf numFmtId="178" fontId="8" fillId="2" borderId="3" xfId="2" applyNumberFormat="1" applyFont="1" applyFill="1" applyBorder="1" applyAlignment="1" applyProtection="1">
      <alignment horizontal="left" vertical="center"/>
    </xf>
    <xf numFmtId="178" fontId="8" fillId="2" borderId="2" xfId="2" applyNumberFormat="1" applyFont="1" applyFill="1" applyBorder="1" applyAlignment="1" applyProtection="1">
      <alignment horizontal="left" vertical="center"/>
    </xf>
    <xf numFmtId="178" fontId="8" fillId="2" borderId="6" xfId="2" applyNumberFormat="1" applyFont="1" applyFill="1" applyBorder="1" applyAlignment="1" applyProtection="1">
      <alignment horizontal="left" vertical="center"/>
    </xf>
    <xf numFmtId="178" fontId="8" fillId="2" borderId="0" xfId="2" applyNumberFormat="1" applyFont="1" applyFill="1" applyBorder="1" applyAlignment="1" applyProtection="1">
      <alignment horizontal="left" vertical="center"/>
    </xf>
    <xf numFmtId="178" fontId="8" fillId="2" borderId="4" xfId="2" applyNumberFormat="1" applyFont="1" applyFill="1" applyBorder="1" applyAlignment="1" applyProtection="1">
      <alignment horizontal="left" vertical="center"/>
    </xf>
    <xf numFmtId="178" fontId="8" fillId="2" borderId="31" xfId="2" applyNumberFormat="1" applyFont="1" applyFill="1" applyBorder="1" applyAlignment="1" applyProtection="1">
      <alignment horizontal="left" vertical="center"/>
    </xf>
    <xf numFmtId="178" fontId="8" fillId="2" borderId="27" xfId="2" applyNumberFormat="1" applyFont="1" applyFill="1" applyBorder="1" applyAlignment="1" applyProtection="1">
      <alignment horizontal="left" vertical="center"/>
    </xf>
    <xf numFmtId="178" fontId="8" fillId="2" borderId="30" xfId="2" applyNumberFormat="1" applyFont="1" applyFill="1" applyBorder="1" applyAlignment="1" applyProtection="1">
      <alignment horizontal="left" vertical="center"/>
    </xf>
    <xf numFmtId="178" fontId="6" fillId="2" borderId="43" xfId="2" applyNumberFormat="1" applyFont="1" applyFill="1" applyBorder="1" applyAlignment="1">
      <alignment horizontal="center" vertical="center" shrinkToFit="1"/>
    </xf>
    <xf numFmtId="178" fontId="11" fillId="2" borderId="43" xfId="2" applyNumberFormat="1" applyFont="1" applyFill="1" applyBorder="1" applyAlignment="1" applyProtection="1">
      <alignment horizontal="center" vertical="center"/>
    </xf>
    <xf numFmtId="178" fontId="6" fillId="4" borderId="44" xfId="2" applyNumberFormat="1" applyFont="1" applyFill="1" applyBorder="1" applyAlignment="1" applyProtection="1">
      <alignment horizontal="center" vertical="center" shrinkToFit="1"/>
      <protection locked="0"/>
    </xf>
    <xf numFmtId="178" fontId="11" fillId="2" borderId="2" xfId="2" applyNumberFormat="1" applyFont="1" applyFill="1" applyBorder="1" applyAlignment="1" applyProtection="1">
      <alignment horizontal="center" vertical="center" wrapText="1"/>
    </xf>
    <xf numFmtId="178" fontId="11" fillId="2" borderId="4" xfId="2" applyNumberFormat="1" applyFont="1" applyFill="1" applyBorder="1" applyAlignment="1" applyProtection="1">
      <alignment horizontal="center" vertical="center" wrapText="1"/>
    </xf>
    <xf numFmtId="178" fontId="11" fillId="2" borderId="30" xfId="2" applyNumberFormat="1" applyFont="1" applyFill="1" applyBorder="1" applyAlignment="1" applyProtection="1">
      <alignment horizontal="center" vertical="center" wrapText="1"/>
    </xf>
    <xf numFmtId="178" fontId="6" fillId="2" borderId="0" xfId="2" applyNumberFormat="1" applyFont="1" applyFill="1" applyBorder="1" applyAlignment="1" applyProtection="1">
      <alignment horizontal="left" vertical="center"/>
    </xf>
    <xf numFmtId="49" fontId="6" fillId="4" borderId="4" xfId="2" applyNumberFormat="1" applyFont="1" applyFill="1" applyBorder="1" applyAlignment="1" applyProtection="1">
      <alignment horizontal="center" vertical="center" shrinkToFit="1"/>
      <protection locked="0"/>
    </xf>
    <xf numFmtId="49" fontId="6" fillId="4" borderId="30" xfId="2" applyNumberFormat="1" applyFont="1" applyFill="1" applyBorder="1" applyAlignment="1" applyProtection="1">
      <alignment horizontal="center" vertical="center" shrinkToFit="1"/>
      <protection locked="0"/>
    </xf>
    <xf numFmtId="0" fontId="21" fillId="2" borderId="19" xfId="2" applyFont="1" applyFill="1" applyBorder="1" applyAlignment="1" applyProtection="1">
      <alignment horizontal="center" vertical="center"/>
    </xf>
    <xf numFmtId="0" fontId="21" fillId="2" borderId="20" xfId="2" applyFont="1" applyFill="1" applyBorder="1" applyAlignment="1" applyProtection="1">
      <alignment horizontal="center" vertical="center"/>
    </xf>
    <xf numFmtId="0" fontId="21" fillId="2" borderId="21" xfId="2" applyFont="1" applyFill="1" applyBorder="1" applyAlignment="1" applyProtection="1">
      <alignment horizontal="center" vertical="center"/>
    </xf>
    <xf numFmtId="0" fontId="21" fillId="2" borderId="22" xfId="2" applyFont="1" applyFill="1" applyBorder="1" applyAlignment="1" applyProtection="1">
      <alignment horizontal="center" vertical="center"/>
    </xf>
    <xf numFmtId="0" fontId="21" fillId="2" borderId="0" xfId="2" applyFont="1" applyFill="1" applyBorder="1" applyAlignment="1" applyProtection="1">
      <alignment horizontal="center" vertical="center"/>
    </xf>
    <xf numFmtId="0" fontId="21" fillId="2" borderId="23" xfId="2" applyFont="1" applyFill="1" applyBorder="1" applyAlignment="1" applyProtection="1">
      <alignment horizontal="center" vertical="center"/>
    </xf>
    <xf numFmtId="0" fontId="21" fillId="2" borderId="24" xfId="2" applyFont="1" applyFill="1" applyBorder="1" applyAlignment="1" applyProtection="1">
      <alignment horizontal="center" vertical="center"/>
    </xf>
    <xf numFmtId="0" fontId="21" fillId="2" borderId="25" xfId="2" applyFont="1" applyFill="1" applyBorder="1" applyAlignment="1" applyProtection="1">
      <alignment horizontal="center" vertical="center"/>
    </xf>
    <xf numFmtId="0" fontId="21" fillId="2" borderId="26" xfId="2" applyFont="1" applyFill="1" applyBorder="1" applyAlignment="1" applyProtection="1">
      <alignment horizontal="center" vertical="center"/>
    </xf>
    <xf numFmtId="49" fontId="27" fillId="5" borderId="20" xfId="2" applyNumberFormat="1" applyFont="1" applyFill="1" applyBorder="1" applyAlignment="1" applyProtection="1">
      <alignment horizontal="center" vertical="center"/>
    </xf>
    <xf numFmtId="49" fontId="17" fillId="5" borderId="27" xfId="0" applyNumberFormat="1" applyFont="1" applyFill="1" applyBorder="1" applyAlignment="1" applyProtection="1">
      <alignment horizontal="left" vertical="center"/>
    </xf>
    <xf numFmtId="49" fontId="16" fillId="2" borderId="66" xfId="0" applyNumberFormat="1" applyFont="1" applyFill="1" applyBorder="1" applyAlignment="1" applyProtection="1">
      <alignment horizontal="center" vertical="center"/>
    </xf>
    <xf numFmtId="49" fontId="16" fillId="2" borderId="67" xfId="0" applyNumberFormat="1" applyFont="1" applyFill="1" applyBorder="1" applyAlignment="1" applyProtection="1">
      <alignment horizontal="center" vertical="center"/>
    </xf>
    <xf numFmtId="0" fontId="16" fillId="2" borderId="66" xfId="0" applyFont="1" applyFill="1" applyBorder="1" applyAlignment="1" applyProtection="1">
      <alignment horizontal="center" vertical="center" wrapText="1"/>
    </xf>
    <xf numFmtId="0" fontId="16" fillId="2" borderId="67" xfId="0" applyFont="1" applyFill="1" applyBorder="1" applyAlignment="1" applyProtection="1">
      <alignment horizontal="center" vertical="center"/>
    </xf>
    <xf numFmtId="0" fontId="0" fillId="2" borderId="43" xfId="0" applyFill="1" applyBorder="1" applyAlignment="1" applyProtection="1">
      <alignment horizontal="center" vertical="center" shrinkToFit="1"/>
    </xf>
    <xf numFmtId="0" fontId="0" fillId="2" borderId="1" xfId="0" applyFill="1" applyBorder="1" applyAlignment="1" applyProtection="1">
      <alignment horizontal="center" vertical="center" shrinkToFit="1"/>
    </xf>
    <xf numFmtId="0" fontId="0" fillId="2" borderId="2" xfId="0" applyFill="1" applyBorder="1" applyAlignment="1" applyProtection="1">
      <alignment horizontal="center" vertical="center" shrinkToFit="1"/>
    </xf>
    <xf numFmtId="0" fontId="0" fillId="2" borderId="31" xfId="0" applyFill="1" applyBorder="1" applyAlignment="1" applyProtection="1">
      <alignment horizontal="center" vertical="center" shrinkToFit="1"/>
    </xf>
    <xf numFmtId="0" fontId="0" fillId="2" borderId="30" xfId="0" applyFill="1" applyBorder="1" applyAlignment="1" applyProtection="1">
      <alignment horizontal="center" vertical="center" shrinkToFit="1"/>
    </xf>
    <xf numFmtId="0" fontId="0" fillId="2" borderId="1" xfId="0" applyFill="1" applyBorder="1" applyAlignment="1" applyProtection="1">
      <alignment horizontal="center" vertical="center" wrapText="1" shrinkToFit="1"/>
    </xf>
    <xf numFmtId="0" fontId="0" fillId="2" borderId="2" xfId="0" applyFill="1" applyBorder="1" applyAlignment="1" applyProtection="1">
      <alignment horizontal="center" vertical="center" wrapText="1" shrinkToFit="1"/>
    </xf>
    <xf numFmtId="0" fontId="0" fillId="2" borderId="31" xfId="0" applyFill="1" applyBorder="1" applyAlignment="1" applyProtection="1">
      <alignment horizontal="center" vertical="center" wrapText="1" shrinkToFit="1"/>
    </xf>
    <xf numFmtId="0" fontId="0" fillId="2" borderId="30" xfId="0" applyFill="1" applyBorder="1" applyAlignment="1" applyProtection="1">
      <alignment horizontal="center" vertical="center" wrapText="1" shrinkToFit="1"/>
    </xf>
    <xf numFmtId="0" fontId="0" fillId="4" borderId="43" xfId="0" applyFill="1" applyBorder="1" applyAlignment="1" applyProtection="1">
      <alignment horizontal="center" vertical="center"/>
      <protection locked="0"/>
    </xf>
    <xf numFmtId="176" fontId="0" fillId="4" borderId="44" xfId="0" applyNumberFormat="1" applyFill="1" applyBorder="1" applyAlignment="1" applyProtection="1">
      <alignment horizontal="right" vertical="center"/>
      <protection locked="0"/>
    </xf>
    <xf numFmtId="176" fontId="0" fillId="4" borderId="68" xfId="0" applyNumberFormat="1" applyFill="1" applyBorder="1" applyAlignment="1" applyProtection="1">
      <alignment horizontal="right" vertical="center"/>
      <protection locked="0"/>
    </xf>
    <xf numFmtId="0" fontId="0" fillId="5" borderId="43" xfId="0" applyFill="1" applyBorder="1" applyAlignment="1" applyProtection="1">
      <alignment horizontal="center" vertical="center" shrinkToFit="1"/>
    </xf>
    <xf numFmtId="0" fontId="0" fillId="5" borderId="66" xfId="0" applyFill="1" applyBorder="1" applyAlignment="1" applyProtection="1">
      <alignment horizontal="center" vertical="center" wrapText="1" shrinkToFit="1"/>
    </xf>
    <xf numFmtId="0" fontId="0" fillId="5" borderId="67" xfId="0" applyFill="1" applyBorder="1" applyAlignment="1" applyProtection="1">
      <alignment horizontal="center" vertical="center" shrinkToFit="1"/>
    </xf>
    <xf numFmtId="0" fontId="0" fillId="2" borderId="43" xfId="0" applyFill="1" applyBorder="1" applyAlignment="1" applyProtection="1">
      <alignment horizontal="center" vertical="center" wrapText="1"/>
    </xf>
    <xf numFmtId="0" fontId="0" fillId="2" borderId="43" xfId="0" applyFill="1" applyBorder="1" applyAlignment="1" applyProtection="1">
      <alignment horizontal="center" vertical="center"/>
    </xf>
    <xf numFmtId="49" fontId="23" fillId="5" borderId="27" xfId="0" applyNumberFormat="1" applyFont="1" applyFill="1" applyBorder="1" applyAlignment="1" applyProtection="1">
      <alignment horizontal="left" vertical="center"/>
    </xf>
    <xf numFmtId="0" fontId="0" fillId="4" borderId="44" xfId="0" applyFill="1" applyBorder="1" applyAlignment="1" applyProtection="1">
      <alignment horizontal="left" vertical="center"/>
      <protection locked="0"/>
    </xf>
    <xf numFmtId="0" fontId="0" fillId="4" borderId="73" xfId="0" applyFill="1" applyBorder="1" applyAlignment="1" applyProtection="1">
      <alignment horizontal="left" vertical="center"/>
      <protection locked="0"/>
    </xf>
    <xf numFmtId="0" fontId="0" fillId="4" borderId="68" xfId="0" applyFill="1" applyBorder="1" applyAlignment="1" applyProtection="1">
      <alignment horizontal="left" vertical="center"/>
      <protection locked="0"/>
    </xf>
    <xf numFmtId="184" fontId="0" fillId="4" borderId="43" xfId="0" applyNumberFormat="1" applyFill="1" applyBorder="1" applyAlignment="1" applyProtection="1">
      <alignment vertical="center"/>
      <protection locked="0"/>
    </xf>
    <xf numFmtId="0" fontId="0" fillId="2" borderId="44" xfId="0" applyFill="1" applyBorder="1" applyAlignment="1" applyProtection="1">
      <alignment horizontal="center" vertical="center"/>
    </xf>
    <xf numFmtId="0" fontId="0" fillId="2" borderId="68" xfId="0" applyFill="1" applyBorder="1" applyAlignment="1" applyProtection="1">
      <alignment horizontal="center" vertical="center"/>
    </xf>
    <xf numFmtId="0" fontId="0" fillId="4" borderId="66"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41" fillId="5" borderId="3" xfId="0" applyFont="1" applyFill="1" applyBorder="1" applyAlignment="1" applyProtection="1">
      <alignment horizontal="left" vertical="top" wrapText="1"/>
    </xf>
    <xf numFmtId="0" fontId="41" fillId="5" borderId="0" xfId="0" applyFont="1" applyFill="1" applyAlignment="1" applyProtection="1">
      <alignment horizontal="left" vertical="top" wrapText="1"/>
    </xf>
    <xf numFmtId="49" fontId="17" fillId="5" borderId="0" xfId="0" applyNumberFormat="1" applyFont="1" applyFill="1" applyBorder="1" applyAlignment="1" applyProtection="1">
      <alignment horizontal="left" vertical="center"/>
    </xf>
    <xf numFmtId="0" fontId="16" fillId="2" borderId="67" xfId="0" applyFont="1" applyFill="1" applyBorder="1" applyAlignment="1" applyProtection="1">
      <alignment horizontal="center" vertical="center" wrapText="1"/>
    </xf>
    <xf numFmtId="0" fontId="0" fillId="2" borderId="66" xfId="0" applyFill="1" applyBorder="1" applyAlignment="1" applyProtection="1">
      <alignment horizontal="center" vertical="center"/>
    </xf>
    <xf numFmtId="0" fontId="0" fillId="2" borderId="67" xfId="0" applyFill="1" applyBorder="1" applyAlignment="1" applyProtection="1">
      <alignment horizontal="center" vertical="center"/>
    </xf>
    <xf numFmtId="0" fontId="26" fillId="5" borderId="20" xfId="2" applyFont="1" applyFill="1" applyBorder="1" applyAlignment="1" applyProtection="1">
      <alignment horizontal="center" vertical="center"/>
    </xf>
    <xf numFmtId="0" fontId="26" fillId="5" borderId="0" xfId="2" applyFont="1" applyFill="1" applyBorder="1" applyAlignment="1" applyProtection="1">
      <alignment horizontal="center" vertical="center"/>
    </xf>
    <xf numFmtId="49" fontId="8" fillId="4" borderId="8" xfId="2" applyNumberFormat="1" applyFont="1" applyFill="1" applyBorder="1" applyAlignment="1" applyProtection="1">
      <alignment horizontal="center" vertical="center" shrinkToFit="1"/>
      <protection locked="0"/>
    </xf>
    <xf numFmtId="49" fontId="8" fillId="4" borderId="17" xfId="2" applyNumberFormat="1" applyFont="1" applyFill="1" applyBorder="1" applyAlignment="1" applyProtection="1">
      <alignment horizontal="center" vertical="center" shrinkToFit="1"/>
      <protection locked="0"/>
    </xf>
    <xf numFmtId="49" fontId="12" fillId="4" borderId="12" xfId="2" applyNumberFormat="1" applyFont="1" applyFill="1" applyBorder="1" applyAlignment="1" applyProtection="1">
      <alignment horizontal="center" vertical="center" shrinkToFit="1"/>
      <protection locked="0"/>
    </xf>
    <xf numFmtId="49" fontId="12" fillId="4" borderId="7" xfId="2" applyNumberFormat="1" applyFont="1" applyFill="1" applyBorder="1" applyAlignment="1" applyProtection="1">
      <alignment horizontal="center" vertical="center" shrinkToFit="1"/>
      <protection locked="0"/>
    </xf>
    <xf numFmtId="49" fontId="12" fillId="4" borderId="33" xfId="2" applyNumberFormat="1" applyFont="1" applyFill="1" applyBorder="1" applyAlignment="1" applyProtection="1">
      <alignment horizontal="center" vertical="center" shrinkToFit="1"/>
      <protection locked="0"/>
    </xf>
    <xf numFmtId="49" fontId="12" fillId="4" borderId="32" xfId="2" applyNumberFormat="1" applyFont="1" applyFill="1" applyBorder="1" applyAlignment="1" applyProtection="1">
      <alignment horizontal="center" vertical="center" shrinkToFit="1"/>
      <protection locked="0"/>
    </xf>
    <xf numFmtId="49" fontId="12" fillId="4" borderId="8" xfId="2" applyNumberFormat="1" applyFont="1" applyFill="1" applyBorder="1" applyAlignment="1" applyProtection="1">
      <alignment horizontal="center" vertical="center" shrinkToFit="1"/>
      <protection locked="0"/>
    </xf>
    <xf numFmtId="49" fontId="12" fillId="4" borderId="9" xfId="2" applyNumberFormat="1" applyFont="1" applyFill="1" applyBorder="1" applyAlignment="1" applyProtection="1">
      <alignment horizontal="center" vertical="center" shrinkToFit="1"/>
      <protection locked="0"/>
    </xf>
    <xf numFmtId="49" fontId="12" fillId="4" borderId="0" xfId="2" applyNumberFormat="1" applyFont="1" applyFill="1" applyBorder="1" applyAlignment="1" applyProtection="1">
      <alignment horizontal="center" vertical="center" shrinkToFit="1"/>
      <protection locked="0"/>
    </xf>
    <xf numFmtId="49" fontId="12" fillId="4" borderId="27" xfId="2" applyNumberFormat="1" applyFont="1" applyFill="1" applyBorder="1" applyAlignment="1" applyProtection="1">
      <alignment horizontal="center" vertical="center" shrinkToFit="1"/>
      <protection locked="0"/>
    </xf>
    <xf numFmtId="176" fontId="12" fillId="4" borderId="8" xfId="2" applyNumberFormat="1" applyFont="1" applyFill="1" applyBorder="1" applyAlignment="1" applyProtection="1">
      <alignment vertical="center" shrinkToFit="1"/>
      <protection locked="0"/>
    </xf>
    <xf numFmtId="176" fontId="12" fillId="4" borderId="9" xfId="2" applyNumberFormat="1" applyFont="1" applyFill="1" applyBorder="1" applyAlignment="1" applyProtection="1">
      <alignment vertical="center" shrinkToFit="1"/>
      <protection locked="0"/>
    </xf>
    <xf numFmtId="176" fontId="12" fillId="4" borderId="17" xfId="2" applyNumberFormat="1" applyFont="1" applyFill="1" applyBorder="1" applyAlignment="1" applyProtection="1">
      <alignment vertical="center" shrinkToFit="1"/>
      <protection locked="0"/>
    </xf>
    <xf numFmtId="176" fontId="12" fillId="4" borderId="12" xfId="2" applyNumberFormat="1" applyFont="1" applyFill="1" applyBorder="1" applyAlignment="1" applyProtection="1">
      <alignment vertical="center" shrinkToFit="1"/>
      <protection locked="0"/>
    </xf>
    <xf numFmtId="176" fontId="12" fillId="4" borderId="0" xfId="2" applyNumberFormat="1" applyFont="1" applyFill="1" applyBorder="1" applyAlignment="1" applyProtection="1">
      <alignment vertical="center" shrinkToFit="1"/>
      <protection locked="0"/>
    </xf>
    <xf numFmtId="176" fontId="12" fillId="4" borderId="7" xfId="2" applyNumberFormat="1" applyFont="1" applyFill="1" applyBorder="1" applyAlignment="1" applyProtection="1">
      <alignment vertical="center" shrinkToFit="1"/>
      <protection locked="0"/>
    </xf>
    <xf numFmtId="176" fontId="12" fillId="4" borderId="33" xfId="2" applyNumberFormat="1" applyFont="1" applyFill="1" applyBorder="1" applyAlignment="1" applyProtection="1">
      <alignment vertical="center" shrinkToFit="1"/>
      <protection locked="0"/>
    </xf>
    <xf numFmtId="176" fontId="12" fillId="4" borderId="27" xfId="2" applyNumberFormat="1" applyFont="1" applyFill="1" applyBorder="1" applyAlignment="1" applyProtection="1">
      <alignment vertical="center" shrinkToFit="1"/>
      <protection locked="0"/>
    </xf>
    <xf numFmtId="176" fontId="12" fillId="4" borderId="32" xfId="2" applyNumberFormat="1" applyFont="1" applyFill="1" applyBorder="1" applyAlignment="1" applyProtection="1">
      <alignment vertical="center" shrinkToFit="1"/>
      <protection locked="0"/>
    </xf>
    <xf numFmtId="49" fontId="12" fillId="4" borderId="11" xfId="2" applyNumberFormat="1" applyFont="1" applyFill="1" applyBorder="1" applyAlignment="1" applyProtection="1">
      <alignment horizontal="center" vertical="center" shrinkToFit="1"/>
      <protection locked="0"/>
    </xf>
    <xf numFmtId="49" fontId="12" fillId="4" borderId="17" xfId="2" applyNumberFormat="1" applyFont="1" applyFill="1" applyBorder="1" applyAlignment="1" applyProtection="1">
      <alignment horizontal="center" vertical="center" shrinkToFit="1"/>
      <protection locked="0"/>
    </xf>
    <xf numFmtId="49" fontId="12" fillId="4" borderId="6" xfId="2" applyNumberFormat="1" applyFont="1" applyFill="1" applyBorder="1" applyAlignment="1" applyProtection="1">
      <alignment horizontal="center" vertical="center" shrinkToFit="1"/>
      <protection locked="0"/>
    </xf>
    <xf numFmtId="49" fontId="12" fillId="4" borderId="31" xfId="2" applyNumberFormat="1" applyFont="1" applyFill="1" applyBorder="1" applyAlignment="1" applyProtection="1">
      <alignment horizontal="center" vertical="center" shrinkToFit="1"/>
      <protection locked="0"/>
    </xf>
    <xf numFmtId="181" fontId="12" fillId="4" borderId="8" xfId="2" applyNumberFormat="1" applyFont="1" applyFill="1" applyBorder="1" applyAlignment="1" applyProtection="1">
      <alignment vertical="center"/>
      <protection locked="0"/>
    </xf>
    <xf numFmtId="181" fontId="12" fillId="4" borderId="9" xfId="2" applyNumberFormat="1" applyFont="1" applyFill="1" applyBorder="1" applyAlignment="1" applyProtection="1">
      <alignment vertical="center"/>
      <protection locked="0"/>
    </xf>
    <xf numFmtId="181" fontId="12" fillId="4" borderId="17" xfId="2" applyNumberFormat="1" applyFont="1" applyFill="1" applyBorder="1" applyAlignment="1" applyProtection="1">
      <alignment vertical="center"/>
      <protection locked="0"/>
    </xf>
    <xf numFmtId="181" fontId="12" fillId="4" borderId="12" xfId="2" applyNumberFormat="1" applyFont="1" applyFill="1" applyBorder="1" applyAlignment="1" applyProtection="1">
      <alignment vertical="center"/>
      <protection locked="0"/>
    </xf>
    <xf numFmtId="181" fontId="12" fillId="4" borderId="0" xfId="2" applyNumberFormat="1" applyFont="1" applyFill="1" applyBorder="1" applyAlignment="1" applyProtection="1">
      <alignment vertical="center"/>
      <protection locked="0"/>
    </xf>
    <xf numFmtId="181" fontId="12" fillId="4" borderId="7" xfId="2" applyNumberFormat="1" applyFont="1" applyFill="1" applyBorder="1" applyAlignment="1" applyProtection="1">
      <alignment vertical="center"/>
      <protection locked="0"/>
    </xf>
    <xf numFmtId="181" fontId="12" fillId="4" borderId="33" xfId="2" applyNumberFormat="1" applyFont="1" applyFill="1" applyBorder="1" applyAlignment="1" applyProtection="1">
      <alignment vertical="center"/>
      <protection locked="0"/>
    </xf>
    <xf numFmtId="181" fontId="12" fillId="4" borderId="27" xfId="2" applyNumberFormat="1" applyFont="1" applyFill="1" applyBorder="1" applyAlignment="1" applyProtection="1">
      <alignment vertical="center"/>
      <protection locked="0"/>
    </xf>
    <xf numFmtId="181" fontId="12" fillId="4" borderId="32" xfId="2" applyNumberFormat="1" applyFont="1" applyFill="1" applyBorder="1" applyAlignment="1" applyProtection="1">
      <alignment vertical="center"/>
      <protection locked="0"/>
    </xf>
    <xf numFmtId="49" fontId="12" fillId="4" borderId="16" xfId="2" applyNumberFormat="1" applyFont="1" applyFill="1" applyBorder="1" applyAlignment="1" applyProtection="1">
      <alignment horizontal="center" vertical="center" shrinkToFit="1"/>
      <protection locked="0"/>
    </xf>
    <xf numFmtId="49" fontId="12" fillId="4" borderId="14" xfId="2" applyNumberFormat="1" applyFont="1" applyFill="1" applyBorder="1" applyAlignment="1" applyProtection="1">
      <alignment horizontal="center" vertical="center" shrinkToFit="1"/>
      <protection locked="0"/>
    </xf>
    <xf numFmtId="49" fontId="12" fillId="4" borderId="15" xfId="2" applyNumberFormat="1" applyFont="1" applyFill="1" applyBorder="1" applyAlignment="1" applyProtection="1">
      <alignment horizontal="center" vertical="center" shrinkToFit="1"/>
      <protection locked="0"/>
    </xf>
    <xf numFmtId="176" fontId="12" fillId="4" borderId="16" xfId="2" applyNumberFormat="1" applyFont="1" applyFill="1" applyBorder="1" applyAlignment="1" applyProtection="1">
      <alignment vertical="center" shrinkToFit="1"/>
      <protection locked="0"/>
    </xf>
    <xf numFmtId="176" fontId="12" fillId="4" borderId="14" xfId="2" applyNumberFormat="1" applyFont="1" applyFill="1" applyBorder="1" applyAlignment="1" applyProtection="1">
      <alignment vertical="center" shrinkToFit="1"/>
      <protection locked="0"/>
    </xf>
    <xf numFmtId="176" fontId="12" fillId="4" borderId="15" xfId="2" applyNumberFormat="1" applyFont="1" applyFill="1" applyBorder="1" applyAlignment="1" applyProtection="1">
      <alignment vertical="center" shrinkToFit="1"/>
      <protection locked="0"/>
    </xf>
    <xf numFmtId="49" fontId="12" fillId="4" borderId="18" xfId="2" applyNumberFormat="1" applyFont="1" applyFill="1" applyBorder="1" applyAlignment="1" applyProtection="1">
      <alignment horizontal="center" vertical="center" shrinkToFit="1"/>
      <protection locked="0"/>
    </xf>
    <xf numFmtId="181" fontId="12" fillId="4" borderId="16" xfId="2" applyNumberFormat="1" applyFont="1" applyFill="1" applyBorder="1" applyAlignment="1" applyProtection="1">
      <alignment vertical="center"/>
      <protection locked="0"/>
    </xf>
    <xf numFmtId="181" fontId="12" fillId="4" borderId="14" xfId="2" applyNumberFormat="1" applyFont="1" applyFill="1" applyBorder="1" applyAlignment="1" applyProtection="1">
      <alignment vertical="center"/>
      <protection locked="0"/>
    </xf>
    <xf numFmtId="181" fontId="12" fillId="4" borderId="15" xfId="2" applyNumberFormat="1" applyFont="1" applyFill="1" applyBorder="1" applyAlignment="1" applyProtection="1">
      <alignment vertical="center"/>
      <protection locked="0"/>
    </xf>
    <xf numFmtId="49" fontId="8" fillId="3" borderId="8" xfId="2" applyNumberFormat="1" applyFont="1" applyFill="1" applyBorder="1" applyAlignment="1" applyProtection="1">
      <alignment horizontal="center" vertical="center" shrinkToFit="1"/>
      <protection locked="0"/>
    </xf>
    <xf numFmtId="49" fontId="8" fillId="3" borderId="17" xfId="2" applyNumberFormat="1" applyFont="1" applyFill="1" applyBorder="1" applyAlignment="1" applyProtection="1">
      <alignment horizontal="center" vertical="center" shrinkToFit="1"/>
      <protection locked="0"/>
    </xf>
    <xf numFmtId="49" fontId="12" fillId="3" borderId="12" xfId="2" applyNumberFormat="1" applyFont="1" applyFill="1" applyBorder="1" applyAlignment="1" applyProtection="1">
      <alignment horizontal="center" vertical="center" shrinkToFit="1"/>
      <protection locked="0"/>
    </xf>
    <xf numFmtId="49" fontId="12" fillId="3" borderId="7" xfId="2" applyNumberFormat="1" applyFont="1" applyFill="1" applyBorder="1" applyAlignment="1" applyProtection="1">
      <alignment horizontal="center" vertical="center" shrinkToFit="1"/>
      <protection locked="0"/>
    </xf>
    <xf numFmtId="49" fontId="12" fillId="3" borderId="16" xfId="2" applyNumberFormat="1" applyFont="1" applyFill="1" applyBorder="1" applyAlignment="1" applyProtection="1">
      <alignment horizontal="center" vertical="center" shrinkToFit="1"/>
      <protection locked="0"/>
    </xf>
    <xf numFmtId="49" fontId="12" fillId="3" borderId="15" xfId="2" applyNumberFormat="1" applyFont="1" applyFill="1" applyBorder="1" applyAlignment="1" applyProtection="1">
      <alignment horizontal="center" vertical="center" shrinkToFit="1"/>
      <protection locked="0"/>
    </xf>
    <xf numFmtId="176" fontId="12" fillId="3" borderId="8" xfId="2" applyNumberFormat="1" applyFont="1" applyFill="1" applyBorder="1" applyAlignment="1" applyProtection="1">
      <alignment vertical="center" shrinkToFit="1"/>
      <protection locked="0"/>
    </xf>
    <xf numFmtId="176" fontId="12" fillId="3" borderId="9" xfId="2" applyNumberFormat="1" applyFont="1" applyFill="1" applyBorder="1" applyAlignment="1" applyProtection="1">
      <alignment vertical="center" shrinkToFit="1"/>
      <protection locked="0"/>
    </xf>
    <xf numFmtId="176" fontId="12" fillId="3" borderId="17" xfId="2" applyNumberFormat="1" applyFont="1" applyFill="1" applyBorder="1" applyAlignment="1" applyProtection="1">
      <alignment vertical="center" shrinkToFit="1"/>
      <protection locked="0"/>
    </xf>
    <xf numFmtId="176" fontId="12" fillId="3" borderId="12" xfId="2" applyNumberFormat="1" applyFont="1" applyFill="1" applyBorder="1" applyAlignment="1" applyProtection="1">
      <alignment vertical="center" shrinkToFit="1"/>
      <protection locked="0"/>
    </xf>
    <xf numFmtId="176" fontId="12" fillId="3" borderId="0" xfId="2" applyNumberFormat="1" applyFont="1" applyFill="1" applyBorder="1" applyAlignment="1" applyProtection="1">
      <alignment vertical="center" shrinkToFit="1"/>
      <protection locked="0"/>
    </xf>
    <xf numFmtId="176" fontId="12" fillId="3" borderId="7" xfId="2" applyNumberFormat="1" applyFont="1" applyFill="1" applyBorder="1" applyAlignment="1" applyProtection="1">
      <alignment vertical="center" shrinkToFit="1"/>
      <protection locked="0"/>
    </xf>
    <xf numFmtId="176" fontId="12" fillId="3" borderId="16" xfId="2" applyNumberFormat="1" applyFont="1" applyFill="1" applyBorder="1" applyAlignment="1" applyProtection="1">
      <alignment vertical="center" shrinkToFit="1"/>
      <protection locked="0"/>
    </xf>
    <xf numFmtId="176" fontId="12" fillId="3" borderId="14" xfId="2" applyNumberFormat="1" applyFont="1" applyFill="1" applyBorder="1" applyAlignment="1" applyProtection="1">
      <alignment vertical="center" shrinkToFit="1"/>
      <protection locked="0"/>
    </xf>
    <xf numFmtId="176" fontId="12" fillId="3" borderId="15" xfId="2" applyNumberFormat="1" applyFont="1" applyFill="1" applyBorder="1" applyAlignment="1" applyProtection="1">
      <alignment vertical="center" shrinkToFit="1"/>
      <protection locked="0"/>
    </xf>
    <xf numFmtId="49" fontId="12" fillId="3" borderId="8" xfId="2" applyNumberFormat="1" applyFont="1" applyFill="1" applyBorder="1" applyAlignment="1" applyProtection="1">
      <alignment horizontal="center" vertical="center" shrinkToFit="1"/>
      <protection locked="0"/>
    </xf>
    <xf numFmtId="49" fontId="12" fillId="3" borderId="9" xfId="2" applyNumberFormat="1" applyFont="1" applyFill="1" applyBorder="1" applyAlignment="1" applyProtection="1">
      <alignment horizontal="center" vertical="center" shrinkToFit="1"/>
      <protection locked="0"/>
    </xf>
    <xf numFmtId="49" fontId="12" fillId="3" borderId="0" xfId="2" applyNumberFormat="1" applyFont="1" applyFill="1" applyBorder="1" applyAlignment="1" applyProtection="1">
      <alignment horizontal="center" vertical="center" shrinkToFit="1"/>
      <protection locked="0"/>
    </xf>
    <xf numFmtId="49" fontId="12" fillId="3" borderId="14" xfId="2" applyNumberFormat="1" applyFont="1" applyFill="1" applyBorder="1" applyAlignment="1" applyProtection="1">
      <alignment horizontal="center" vertical="center" shrinkToFit="1"/>
      <protection locked="0"/>
    </xf>
    <xf numFmtId="49" fontId="12" fillId="3" borderId="11" xfId="2" applyNumberFormat="1" applyFont="1" applyFill="1" applyBorder="1" applyAlignment="1" applyProtection="1">
      <alignment horizontal="center" vertical="center" shrinkToFit="1"/>
      <protection locked="0"/>
    </xf>
    <xf numFmtId="49" fontId="12" fillId="3" borderId="17" xfId="2" applyNumberFormat="1" applyFont="1" applyFill="1" applyBorder="1" applyAlignment="1" applyProtection="1">
      <alignment horizontal="center" vertical="center" shrinkToFit="1"/>
      <protection locked="0"/>
    </xf>
    <xf numFmtId="49" fontId="12" fillId="3" borderId="6" xfId="2" applyNumberFormat="1" applyFont="1" applyFill="1" applyBorder="1" applyAlignment="1" applyProtection="1">
      <alignment horizontal="center" vertical="center" shrinkToFit="1"/>
      <protection locked="0"/>
    </xf>
    <xf numFmtId="49" fontId="12" fillId="3" borderId="18" xfId="2" applyNumberFormat="1" applyFont="1" applyFill="1" applyBorder="1" applyAlignment="1" applyProtection="1">
      <alignment horizontal="center" vertical="center" shrinkToFit="1"/>
      <protection locked="0"/>
    </xf>
    <xf numFmtId="181" fontId="12" fillId="3" borderId="8" xfId="2" applyNumberFormat="1" applyFont="1" applyFill="1" applyBorder="1" applyAlignment="1" applyProtection="1">
      <alignment vertical="center"/>
      <protection locked="0"/>
    </xf>
    <xf numFmtId="181" fontId="12" fillId="3" borderId="9" xfId="2" applyNumberFormat="1" applyFont="1" applyFill="1" applyBorder="1" applyAlignment="1" applyProtection="1">
      <alignment vertical="center"/>
      <protection locked="0"/>
    </xf>
    <xf numFmtId="181" fontId="12" fillId="3" borderId="17" xfId="2" applyNumberFormat="1" applyFont="1" applyFill="1" applyBorder="1" applyAlignment="1" applyProtection="1">
      <alignment vertical="center"/>
      <protection locked="0"/>
    </xf>
    <xf numFmtId="181" fontId="12" fillId="3" borderId="12" xfId="2" applyNumberFormat="1" applyFont="1" applyFill="1" applyBorder="1" applyAlignment="1" applyProtection="1">
      <alignment vertical="center"/>
      <protection locked="0"/>
    </xf>
    <xf numFmtId="181" fontId="12" fillId="3" borderId="0" xfId="2" applyNumberFormat="1" applyFont="1" applyFill="1" applyBorder="1" applyAlignment="1" applyProtection="1">
      <alignment vertical="center"/>
      <protection locked="0"/>
    </xf>
    <xf numFmtId="181" fontId="12" fillId="3" borderId="7" xfId="2" applyNumberFormat="1" applyFont="1" applyFill="1" applyBorder="1" applyAlignment="1" applyProtection="1">
      <alignment vertical="center"/>
      <protection locked="0"/>
    </xf>
    <xf numFmtId="181" fontId="12" fillId="3" borderId="16" xfId="2" applyNumberFormat="1" applyFont="1" applyFill="1" applyBorder="1" applyAlignment="1" applyProtection="1">
      <alignment vertical="center"/>
      <protection locked="0"/>
    </xf>
    <xf numFmtId="181" fontId="12" fillId="3" borderId="14" xfId="2" applyNumberFormat="1" applyFont="1" applyFill="1" applyBorder="1" applyAlignment="1" applyProtection="1">
      <alignment vertical="center"/>
      <protection locked="0"/>
    </xf>
    <xf numFmtId="181" fontId="12" fillId="3" borderId="15" xfId="2" applyNumberFormat="1" applyFont="1" applyFill="1" applyBorder="1" applyAlignment="1" applyProtection="1">
      <alignment vertical="center"/>
      <protection locked="0"/>
    </xf>
    <xf numFmtId="49" fontId="8" fillId="4" borderId="11" xfId="2" applyNumberFormat="1" applyFont="1" applyFill="1" applyBorder="1" applyAlignment="1" applyProtection="1">
      <alignment horizontal="center" vertical="center" shrinkToFit="1"/>
      <protection locked="0"/>
    </xf>
    <xf numFmtId="49" fontId="8" fillId="4" borderId="9" xfId="2" applyNumberFormat="1" applyFont="1" applyFill="1" applyBorder="1" applyAlignment="1" applyProtection="1">
      <alignment horizontal="center" vertical="center" shrinkToFit="1"/>
      <protection locked="0"/>
    </xf>
    <xf numFmtId="181" fontId="8" fillId="4" borderId="8" xfId="2" applyNumberFormat="1" applyFont="1" applyFill="1" applyBorder="1" applyAlignment="1" applyProtection="1">
      <alignment vertical="center"/>
      <protection locked="0"/>
    </xf>
    <xf numFmtId="181" fontId="8" fillId="4" borderId="17" xfId="2" applyNumberFormat="1" applyFont="1" applyFill="1" applyBorder="1" applyAlignment="1" applyProtection="1">
      <alignment vertical="center"/>
      <protection locked="0"/>
    </xf>
    <xf numFmtId="0" fontId="9" fillId="5" borderId="0" xfId="2" applyFont="1" applyFill="1" applyBorder="1" applyAlignment="1" applyProtection="1">
      <alignment horizontal="center" vertical="center"/>
    </xf>
    <xf numFmtId="0" fontId="9" fillId="5" borderId="7" xfId="2" applyFont="1" applyFill="1" applyBorder="1" applyAlignment="1" applyProtection="1">
      <alignment horizontal="center" vertical="center"/>
    </xf>
    <xf numFmtId="0" fontId="9" fillId="5" borderId="14" xfId="2" applyFont="1" applyFill="1" applyBorder="1" applyAlignment="1" applyProtection="1">
      <alignment horizontal="center" vertical="center"/>
    </xf>
    <xf numFmtId="0" fontId="9" fillId="5" borderId="15" xfId="2" applyFont="1" applyFill="1" applyBorder="1" applyAlignment="1" applyProtection="1">
      <alignment horizontal="center" vertical="center"/>
    </xf>
    <xf numFmtId="0" fontId="7" fillId="5" borderId="0" xfId="2" applyFont="1" applyFill="1" applyBorder="1" applyAlignment="1" applyProtection="1">
      <alignment horizontal="center" vertical="center"/>
    </xf>
    <xf numFmtId="0" fontId="14" fillId="5" borderId="4" xfId="2" applyFont="1" applyFill="1" applyBorder="1" applyAlignment="1" applyProtection="1">
      <alignment horizontal="center" vertical="center"/>
    </xf>
    <xf numFmtId="0" fontId="14" fillId="5" borderId="0" xfId="2" applyFont="1" applyFill="1" applyBorder="1" applyAlignment="1" applyProtection="1">
      <alignment horizontal="center" vertical="center"/>
    </xf>
    <xf numFmtId="0" fontId="14" fillId="5" borderId="14" xfId="2" applyFont="1" applyFill="1" applyBorder="1" applyAlignment="1" applyProtection="1">
      <alignment horizontal="center" vertical="center"/>
    </xf>
    <xf numFmtId="0" fontId="14" fillId="5" borderId="13" xfId="2" applyFont="1" applyFill="1" applyBorder="1" applyAlignment="1" applyProtection="1">
      <alignment horizontal="center" vertical="center"/>
    </xf>
    <xf numFmtId="0" fontId="9" fillId="5" borderId="12" xfId="2" applyFont="1" applyFill="1" applyBorder="1" applyAlignment="1" applyProtection="1">
      <alignment horizontal="center" vertical="center"/>
    </xf>
    <xf numFmtId="0" fontId="9" fillId="5" borderId="16" xfId="2" applyFont="1" applyFill="1" applyBorder="1" applyAlignment="1" applyProtection="1">
      <alignment horizontal="center" vertical="center"/>
    </xf>
    <xf numFmtId="0" fontId="4" fillId="5" borderId="0" xfId="2" applyFont="1" applyFill="1" applyAlignment="1" applyProtection="1">
      <alignment horizontal="center" vertical="center"/>
    </xf>
    <xf numFmtId="0" fontId="9" fillId="2" borderId="3" xfId="2" applyFont="1" applyFill="1" applyBorder="1" applyAlignment="1" applyProtection="1">
      <alignment horizontal="center" vertical="center" shrinkToFit="1"/>
    </xf>
    <xf numFmtId="0" fontId="9" fillId="2" borderId="28" xfId="2" applyFont="1" applyFill="1" applyBorder="1" applyAlignment="1" applyProtection="1">
      <alignment horizontal="center" vertical="center" shrinkToFit="1"/>
    </xf>
    <xf numFmtId="0" fontId="9" fillId="2" borderId="0" xfId="2" applyFont="1" applyFill="1" applyBorder="1" applyAlignment="1" applyProtection="1">
      <alignment horizontal="center" vertical="center" shrinkToFit="1"/>
    </xf>
    <xf numFmtId="0" fontId="9" fillId="2" borderId="7" xfId="2" applyFont="1" applyFill="1" applyBorder="1" applyAlignment="1" applyProtection="1">
      <alignment horizontal="center" vertical="center" shrinkToFit="1"/>
    </xf>
    <xf numFmtId="0" fontId="9" fillId="2" borderId="14" xfId="2" applyFont="1" applyFill="1" applyBorder="1" applyAlignment="1" applyProtection="1">
      <alignment horizontal="center" vertical="center" shrinkToFit="1"/>
    </xf>
    <xf numFmtId="0" fontId="9" fillId="2" borderId="15" xfId="2" applyFont="1" applyFill="1" applyBorder="1" applyAlignment="1" applyProtection="1">
      <alignment horizontal="center" vertical="center" shrinkToFit="1"/>
    </xf>
    <xf numFmtId="0" fontId="9" fillId="2" borderId="5" xfId="2" applyFont="1" applyFill="1" applyBorder="1" applyAlignment="1" applyProtection="1">
      <alignment horizontal="center" vertical="center"/>
    </xf>
    <xf numFmtId="0" fontId="9" fillId="2" borderId="28"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7"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9" fillId="2" borderId="14"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7" fillId="2" borderId="5" xfId="2" applyFont="1" applyFill="1" applyBorder="1" applyAlignment="1" applyProtection="1">
      <alignment horizontal="center" vertical="center"/>
    </xf>
    <xf numFmtId="0" fontId="14" fillId="2" borderId="3" xfId="2" applyFont="1" applyFill="1" applyBorder="1" applyAlignment="1" applyProtection="1">
      <alignment horizontal="center" vertical="center"/>
    </xf>
    <xf numFmtId="0" fontId="14" fillId="2" borderId="2"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14" fillId="2" borderId="0" xfId="2" applyFont="1" applyFill="1" applyBorder="1" applyAlignment="1" applyProtection="1">
      <alignment horizontal="center" vertical="center"/>
    </xf>
    <xf numFmtId="0" fontId="14" fillId="2" borderId="4"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9" fillId="5" borderId="3" xfId="2" applyFont="1" applyFill="1" applyBorder="1" applyAlignment="1" applyProtection="1">
      <alignment horizontal="center" vertical="center"/>
    </xf>
    <xf numFmtId="0" fontId="9" fillId="5" borderId="28" xfId="2" applyFont="1" applyFill="1" applyBorder="1" applyAlignment="1" applyProtection="1">
      <alignment horizontal="center" vertical="center"/>
    </xf>
    <xf numFmtId="0" fontId="14" fillId="2" borderId="16" xfId="2" applyFont="1" applyFill="1" applyBorder="1" applyAlignment="1" applyProtection="1">
      <alignment horizontal="center" vertical="center"/>
    </xf>
    <xf numFmtId="0" fontId="14" fillId="2" borderId="14" xfId="2" applyFont="1" applyFill="1" applyBorder="1" applyAlignment="1" applyProtection="1">
      <alignment horizontal="center" vertical="center"/>
    </xf>
    <xf numFmtId="0" fontId="14" fillId="2" borderId="13" xfId="2" applyFont="1" applyFill="1" applyBorder="1" applyAlignment="1" applyProtection="1">
      <alignment horizontal="center" vertical="center"/>
    </xf>
    <xf numFmtId="0" fontId="7" fillId="5" borderId="3" xfId="2" applyFont="1" applyFill="1" applyBorder="1" applyAlignment="1" applyProtection="1">
      <alignment horizontal="center" vertical="center"/>
    </xf>
    <xf numFmtId="0" fontId="14" fillId="5" borderId="2" xfId="2" applyFont="1" applyFill="1" applyBorder="1" applyAlignment="1" applyProtection="1">
      <alignment horizontal="center" vertical="center"/>
    </xf>
    <xf numFmtId="0" fontId="9" fillId="2" borderId="8" xfId="2" applyFont="1" applyFill="1" applyBorder="1" applyAlignment="1" applyProtection="1">
      <alignment horizontal="center" vertical="center"/>
    </xf>
    <xf numFmtId="0" fontId="9" fillId="2" borderId="17" xfId="2" applyFont="1" applyFill="1" applyBorder="1" applyAlignment="1" applyProtection="1">
      <alignment horizontal="center" vertical="center"/>
    </xf>
    <xf numFmtId="0" fontId="9" fillId="2" borderId="12" xfId="2" applyFont="1" applyFill="1" applyBorder="1" applyAlignment="1" applyProtection="1">
      <alignment horizontal="center" vertical="center" textRotation="255"/>
    </xf>
    <xf numFmtId="0" fontId="9" fillId="2" borderId="7" xfId="2" applyFont="1" applyFill="1" applyBorder="1" applyAlignment="1" applyProtection="1">
      <alignment horizontal="center" vertical="center" textRotation="255"/>
    </xf>
    <xf numFmtId="0" fontId="9" fillId="2" borderId="16" xfId="2" applyFont="1" applyFill="1" applyBorder="1" applyAlignment="1" applyProtection="1">
      <alignment horizontal="center" vertical="center" textRotation="255"/>
    </xf>
    <xf numFmtId="0" fontId="9" fillId="2" borderId="15" xfId="2" applyFont="1" applyFill="1" applyBorder="1" applyAlignment="1" applyProtection="1">
      <alignment horizontal="center" vertical="center" textRotation="255"/>
    </xf>
    <xf numFmtId="0" fontId="9" fillId="5" borderId="81" xfId="2" applyFont="1" applyFill="1" applyBorder="1" applyAlignment="1" applyProtection="1">
      <alignment horizontal="center" vertical="center"/>
    </xf>
    <xf numFmtId="0" fontId="9" fillId="5" borderId="82" xfId="2" applyFont="1" applyFill="1" applyBorder="1" applyAlignment="1" applyProtection="1">
      <alignment horizontal="center" vertical="center"/>
    </xf>
    <xf numFmtId="0" fontId="9" fillId="5" borderId="84" xfId="2" applyFont="1" applyFill="1" applyBorder="1" applyAlignment="1" applyProtection="1">
      <alignment horizontal="center" vertical="center"/>
    </xf>
    <xf numFmtId="0" fontId="9" fillId="5" borderId="86" xfId="2" applyFont="1" applyFill="1" applyBorder="1" applyAlignment="1" applyProtection="1">
      <alignment horizontal="center" vertical="center"/>
    </xf>
    <xf numFmtId="0" fontId="9" fillId="5" borderId="87" xfId="2" applyFont="1" applyFill="1" applyBorder="1" applyAlignment="1" applyProtection="1">
      <alignment horizontal="center" vertical="center"/>
    </xf>
    <xf numFmtId="0" fontId="9" fillId="5" borderId="89" xfId="2" applyFont="1" applyFill="1" applyBorder="1" applyAlignment="1" applyProtection="1">
      <alignment horizontal="center" vertical="center"/>
    </xf>
    <xf numFmtId="0" fontId="9" fillId="5" borderId="83" xfId="2" applyFont="1" applyFill="1" applyBorder="1" applyAlignment="1" applyProtection="1">
      <alignment horizontal="center" vertical="center"/>
    </xf>
    <xf numFmtId="0" fontId="9" fillId="5" borderId="6" xfId="2" applyFont="1" applyFill="1" applyBorder="1" applyAlignment="1" applyProtection="1">
      <alignment horizontal="center" vertical="center"/>
    </xf>
    <xf numFmtId="0" fontId="9" fillId="5" borderId="85" xfId="2" applyFont="1" applyFill="1" applyBorder="1" applyAlignment="1" applyProtection="1">
      <alignment horizontal="center" vertical="center"/>
    </xf>
    <xf numFmtId="0" fontId="9" fillId="5" borderId="90" xfId="2" applyFont="1" applyFill="1" applyBorder="1" applyAlignment="1" applyProtection="1">
      <alignment horizontal="center" vertical="center"/>
    </xf>
    <xf numFmtId="0" fontId="9" fillId="5" borderId="88" xfId="2" applyFont="1" applyFill="1" applyBorder="1" applyAlignment="1" applyProtection="1">
      <alignment horizontal="center" vertical="center"/>
    </xf>
    <xf numFmtId="0" fontId="9" fillId="5" borderId="8" xfId="2" applyFont="1" applyFill="1" applyBorder="1" applyAlignment="1" applyProtection="1">
      <alignment horizontal="center" vertical="center"/>
    </xf>
    <xf numFmtId="0" fontId="9" fillId="5" borderId="9" xfId="2" applyFont="1" applyFill="1" applyBorder="1" applyAlignment="1" applyProtection="1">
      <alignment horizontal="center" vertical="center"/>
    </xf>
    <xf numFmtId="0" fontId="9" fillId="5" borderId="17" xfId="2" applyFont="1" applyFill="1" applyBorder="1" applyAlignment="1" applyProtection="1">
      <alignment horizontal="center" vertical="center"/>
    </xf>
    <xf numFmtId="0" fontId="9" fillId="5" borderId="12" xfId="2" applyFont="1" applyFill="1" applyBorder="1" applyAlignment="1" applyProtection="1">
      <alignment horizontal="center" vertical="center" shrinkToFit="1"/>
    </xf>
    <xf numFmtId="0" fontId="9" fillId="5" borderId="0" xfId="2" applyFont="1" applyFill="1" applyBorder="1" applyAlignment="1" applyProtection="1">
      <alignment horizontal="center" vertical="center" shrinkToFit="1"/>
    </xf>
    <xf numFmtId="0" fontId="9" fillId="5" borderId="7" xfId="2" applyFont="1" applyFill="1" applyBorder="1" applyAlignment="1" applyProtection="1">
      <alignment horizontal="center" vertical="center" shrinkToFit="1"/>
    </xf>
    <xf numFmtId="0" fontId="9" fillId="5" borderId="16" xfId="2" applyFont="1" applyFill="1" applyBorder="1" applyAlignment="1" applyProtection="1">
      <alignment horizontal="center" vertical="center" shrinkToFit="1"/>
    </xf>
    <xf numFmtId="0" fontId="9" fillId="5" borderId="14" xfId="2" applyFont="1" applyFill="1" applyBorder="1" applyAlignment="1" applyProtection="1">
      <alignment horizontal="center" vertical="center" shrinkToFit="1"/>
    </xf>
    <xf numFmtId="0" fontId="9" fillId="5" borderId="15" xfId="2" applyFont="1" applyFill="1" applyBorder="1" applyAlignment="1" applyProtection="1">
      <alignment horizontal="center" vertical="center" shrinkToFit="1"/>
    </xf>
    <xf numFmtId="0" fontId="9" fillId="5" borderId="9" xfId="2" applyFont="1" applyFill="1" applyBorder="1" applyAlignment="1" applyProtection="1">
      <alignment horizontal="center" vertical="center" shrinkToFit="1"/>
    </xf>
    <xf numFmtId="0" fontId="9" fillId="5" borderId="17" xfId="2" applyFont="1" applyFill="1" applyBorder="1" applyAlignment="1" applyProtection="1">
      <alignment horizontal="center" vertical="center" shrinkToFit="1"/>
    </xf>
    <xf numFmtId="0" fontId="9" fillId="5" borderId="0" xfId="2" applyFont="1" applyFill="1" applyBorder="1" applyAlignment="1" applyProtection="1">
      <alignment horizontal="left" vertical="center"/>
    </xf>
    <xf numFmtId="0" fontId="9" fillId="5" borderId="7" xfId="2" applyFont="1" applyFill="1" applyBorder="1" applyAlignment="1" applyProtection="1">
      <alignment horizontal="left" vertical="center"/>
    </xf>
    <xf numFmtId="0" fontId="9" fillId="5" borderId="14" xfId="2" applyFont="1" applyFill="1" applyBorder="1" applyAlignment="1" applyProtection="1">
      <alignment horizontal="left" vertical="center"/>
    </xf>
    <xf numFmtId="0" fontId="9" fillId="5" borderId="15" xfId="2" applyFont="1" applyFill="1" applyBorder="1" applyAlignment="1" applyProtection="1">
      <alignment horizontal="left" vertical="center"/>
    </xf>
    <xf numFmtId="49" fontId="8" fillId="3" borderId="9" xfId="2" applyNumberFormat="1" applyFont="1" applyFill="1" applyBorder="1" applyAlignment="1" applyProtection="1">
      <alignment horizontal="center" vertical="center" shrinkToFit="1"/>
      <protection locked="0"/>
    </xf>
    <xf numFmtId="49" fontId="8" fillId="3" borderId="10" xfId="2" applyNumberFormat="1" applyFont="1" applyFill="1" applyBorder="1" applyAlignment="1" applyProtection="1">
      <alignment horizontal="center" vertical="center" shrinkToFit="1"/>
      <protection locked="0"/>
    </xf>
    <xf numFmtId="49" fontId="8" fillId="3" borderId="12" xfId="2" applyNumberFormat="1" applyFont="1" applyFill="1" applyBorder="1" applyAlignment="1" applyProtection="1">
      <alignment horizontal="center" vertical="center" shrinkToFit="1"/>
      <protection locked="0"/>
    </xf>
    <xf numFmtId="49" fontId="8" fillId="3" borderId="0" xfId="2" applyNumberFormat="1" applyFont="1" applyFill="1" applyBorder="1" applyAlignment="1" applyProtection="1">
      <alignment horizontal="center" vertical="center" shrinkToFit="1"/>
      <protection locked="0"/>
    </xf>
    <xf numFmtId="49" fontId="8" fillId="3" borderId="4" xfId="2" applyNumberFormat="1" applyFont="1" applyFill="1" applyBorder="1" applyAlignment="1" applyProtection="1">
      <alignment horizontal="center" vertical="center" shrinkToFit="1"/>
      <protection locked="0"/>
    </xf>
    <xf numFmtId="49" fontId="8" fillId="3" borderId="16" xfId="2" applyNumberFormat="1" applyFont="1" applyFill="1" applyBorder="1" applyAlignment="1" applyProtection="1">
      <alignment horizontal="center" vertical="center" shrinkToFit="1"/>
      <protection locked="0"/>
    </xf>
    <xf numFmtId="49" fontId="8" fillId="3" borderId="14" xfId="2" applyNumberFormat="1" applyFont="1" applyFill="1" applyBorder="1" applyAlignment="1" applyProtection="1">
      <alignment horizontal="center" vertical="center" shrinkToFit="1"/>
      <protection locked="0"/>
    </xf>
    <xf numFmtId="49" fontId="8" fillId="3" borderId="13" xfId="2" applyNumberFormat="1" applyFont="1" applyFill="1" applyBorder="1" applyAlignment="1" applyProtection="1">
      <alignment horizontal="center" vertical="center" shrinkToFit="1"/>
      <protection locked="0"/>
    </xf>
    <xf numFmtId="49" fontId="8" fillId="4" borderId="10" xfId="2" applyNumberFormat="1" applyFont="1" applyFill="1" applyBorder="1" applyAlignment="1" applyProtection="1">
      <alignment horizontal="center" vertical="center" shrinkToFit="1"/>
      <protection locked="0"/>
    </xf>
    <xf numFmtId="49" fontId="8" fillId="4" borderId="12" xfId="2" applyNumberFormat="1" applyFont="1" applyFill="1" applyBorder="1" applyAlignment="1" applyProtection="1">
      <alignment horizontal="center" vertical="center" shrinkToFit="1"/>
      <protection locked="0"/>
    </xf>
    <xf numFmtId="49" fontId="8" fillId="4" borderId="0" xfId="2" applyNumberFormat="1" applyFont="1" applyFill="1" applyBorder="1" applyAlignment="1" applyProtection="1">
      <alignment horizontal="center" vertical="center" shrinkToFit="1"/>
      <protection locked="0"/>
    </xf>
    <xf numFmtId="49" fontId="8" fillId="4" borderId="4" xfId="2" applyNumberFormat="1" applyFont="1" applyFill="1" applyBorder="1" applyAlignment="1" applyProtection="1">
      <alignment horizontal="center" vertical="center" shrinkToFit="1"/>
      <protection locked="0"/>
    </xf>
    <xf numFmtId="49" fontId="8" fillId="4" borderId="16" xfId="2" applyNumberFormat="1" applyFont="1" applyFill="1" applyBorder="1" applyAlignment="1" applyProtection="1">
      <alignment horizontal="center" vertical="center" shrinkToFit="1"/>
      <protection locked="0"/>
    </xf>
    <xf numFmtId="49" fontId="8" fillId="4" borderId="14" xfId="2" applyNumberFormat="1" applyFont="1" applyFill="1" applyBorder="1" applyAlignment="1" applyProtection="1">
      <alignment horizontal="center" vertical="center" shrinkToFit="1"/>
      <protection locked="0"/>
    </xf>
    <xf numFmtId="49" fontId="8" fillId="4" borderId="13" xfId="2" applyNumberFormat="1" applyFont="1" applyFill="1" applyBorder="1" applyAlignment="1" applyProtection="1">
      <alignment horizontal="center" vertical="center" shrinkToFit="1"/>
      <protection locked="0"/>
    </xf>
    <xf numFmtId="0" fontId="9" fillId="2" borderId="1" xfId="2" applyFont="1" applyFill="1" applyBorder="1" applyAlignment="1" applyProtection="1">
      <alignment horizontal="center" vertical="center" wrapText="1"/>
    </xf>
    <xf numFmtId="0" fontId="9" fillId="2" borderId="3" xfId="2" applyFont="1" applyFill="1" applyBorder="1" applyAlignment="1" applyProtection="1">
      <alignment horizontal="center" vertical="center" wrapText="1"/>
    </xf>
    <xf numFmtId="0" fontId="9" fillId="2" borderId="28" xfId="2" applyFont="1" applyFill="1" applyBorder="1" applyAlignment="1" applyProtection="1">
      <alignment horizontal="center" vertical="center" wrapText="1"/>
    </xf>
    <xf numFmtId="0" fontId="9" fillId="2" borderId="6"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7" xfId="2" applyFont="1" applyFill="1" applyBorder="1" applyAlignment="1" applyProtection="1">
      <alignment horizontal="center" vertical="center" wrapText="1"/>
    </xf>
    <xf numFmtId="0" fontId="9" fillId="2" borderId="18" xfId="2" applyFont="1" applyFill="1" applyBorder="1" applyAlignment="1" applyProtection="1">
      <alignment horizontal="center" vertical="center" wrapText="1"/>
    </xf>
    <xf numFmtId="0" fontId="9" fillId="2" borderId="14" xfId="2" applyFont="1" applyFill="1" applyBorder="1" applyAlignment="1" applyProtection="1">
      <alignment horizontal="center" vertical="center" wrapText="1"/>
    </xf>
    <xf numFmtId="0" fontId="9" fillId="2" borderId="15" xfId="2" applyFont="1" applyFill="1" applyBorder="1" applyAlignment="1" applyProtection="1">
      <alignment horizontal="center" vertical="center" wrapText="1"/>
    </xf>
    <xf numFmtId="0" fontId="9" fillId="2" borderId="5" xfId="2" applyFont="1" applyFill="1" applyBorder="1" applyAlignment="1" applyProtection="1">
      <alignment horizontal="center" vertical="center" textRotation="255"/>
    </xf>
    <xf numFmtId="0" fontId="9" fillId="2" borderId="28" xfId="2" applyFont="1" applyFill="1" applyBorder="1" applyAlignment="1" applyProtection="1">
      <alignment horizontal="center" vertical="center" textRotation="255"/>
    </xf>
    <xf numFmtId="0" fontId="9" fillId="2" borderId="5"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9" fillId="2" borderId="16" xfId="2" applyFont="1" applyFill="1" applyBorder="1" applyAlignment="1" applyProtection="1">
      <alignment horizontal="center" vertical="center" wrapText="1"/>
    </xf>
    <xf numFmtId="0" fontId="9" fillId="2" borderId="8" xfId="2" applyFont="1" applyFill="1" applyBorder="1" applyAlignment="1" applyProtection="1">
      <alignment horizontal="center" vertical="center" wrapText="1"/>
    </xf>
    <xf numFmtId="176" fontId="8" fillId="4" borderId="8" xfId="2" applyNumberFormat="1" applyFont="1" applyFill="1" applyBorder="1" applyAlignment="1" applyProtection="1">
      <alignment vertical="center" shrinkToFit="1"/>
      <protection locked="0"/>
    </xf>
    <xf numFmtId="176" fontId="8" fillId="4" borderId="9" xfId="2" applyNumberFormat="1" applyFont="1" applyFill="1" applyBorder="1" applyAlignment="1" applyProtection="1">
      <alignment vertical="center" shrinkToFit="1"/>
      <protection locked="0"/>
    </xf>
    <xf numFmtId="176" fontId="8" fillId="4" borderId="17" xfId="2" applyNumberFormat="1" applyFont="1" applyFill="1" applyBorder="1" applyAlignment="1" applyProtection="1">
      <alignment vertical="center" shrinkToFit="1"/>
      <protection locked="0"/>
    </xf>
    <xf numFmtId="49" fontId="8" fillId="4" borderId="33" xfId="2" applyNumberFormat="1" applyFont="1" applyFill="1" applyBorder="1" applyAlignment="1" applyProtection="1">
      <alignment horizontal="center" vertical="center" shrinkToFit="1"/>
      <protection locked="0"/>
    </xf>
    <xf numFmtId="49" fontId="8" fillId="4" borderId="27" xfId="2" applyNumberFormat="1" applyFont="1" applyFill="1" applyBorder="1" applyAlignment="1" applyProtection="1">
      <alignment horizontal="center" vertical="center" shrinkToFit="1"/>
      <protection locked="0"/>
    </xf>
    <xf numFmtId="49" fontId="8" fillId="4" borderId="30" xfId="2" applyNumberFormat="1" applyFont="1" applyFill="1" applyBorder="1" applyAlignment="1" applyProtection="1">
      <alignment horizontal="center" vertical="center" shrinkToFit="1"/>
      <protection locked="0"/>
    </xf>
    <xf numFmtId="0" fontId="29" fillId="5" borderId="0" xfId="0" applyFont="1" applyFill="1" applyAlignment="1">
      <alignment horizontal="left" vertical="center"/>
    </xf>
    <xf numFmtId="178" fontId="8" fillId="3" borderId="3" xfId="2" applyNumberFormat="1" applyFont="1" applyFill="1" applyBorder="1" applyAlignment="1" applyProtection="1">
      <alignment horizontal="left" vertical="center"/>
    </xf>
    <xf numFmtId="178" fontId="8" fillId="3" borderId="0" xfId="2" applyNumberFormat="1" applyFont="1" applyFill="1" applyBorder="1" applyAlignment="1" applyProtection="1">
      <alignment horizontal="left" vertical="center"/>
    </xf>
    <xf numFmtId="178" fontId="8" fillId="3" borderId="27" xfId="2" applyNumberFormat="1" applyFont="1" applyFill="1" applyBorder="1" applyAlignment="1" applyProtection="1">
      <alignment horizontal="left" vertical="center"/>
    </xf>
    <xf numFmtId="178" fontId="8" fillId="4" borderId="3" xfId="2" applyNumberFormat="1" applyFont="1" applyFill="1" applyBorder="1" applyAlignment="1" applyProtection="1">
      <alignment horizontal="center" vertical="center"/>
    </xf>
    <xf numFmtId="178" fontId="8" fillId="4" borderId="0" xfId="2" applyNumberFormat="1" applyFont="1" applyFill="1" applyBorder="1" applyAlignment="1" applyProtection="1">
      <alignment horizontal="center" vertical="center"/>
    </xf>
    <xf numFmtId="178" fontId="8" fillId="4" borderId="27" xfId="2" applyNumberFormat="1" applyFont="1" applyFill="1" applyBorder="1" applyAlignment="1" applyProtection="1">
      <alignment horizontal="center" vertical="center"/>
    </xf>
    <xf numFmtId="178" fontId="8" fillId="3" borderId="3" xfId="2" applyNumberFormat="1" applyFont="1" applyFill="1" applyBorder="1" applyAlignment="1" applyProtection="1">
      <alignment horizontal="center" vertical="center"/>
    </xf>
    <xf numFmtId="178" fontId="8" fillId="3" borderId="2" xfId="2" applyNumberFormat="1" applyFont="1" applyFill="1" applyBorder="1" applyAlignment="1" applyProtection="1">
      <alignment horizontal="center" vertical="center"/>
    </xf>
    <xf numFmtId="178" fontId="8" fillId="3" borderId="0" xfId="2" applyNumberFormat="1" applyFont="1" applyFill="1" applyBorder="1" applyAlignment="1" applyProtection="1">
      <alignment horizontal="center" vertical="center"/>
    </xf>
    <xf numFmtId="178" fontId="8" fillId="3" borderId="4" xfId="2" applyNumberFormat="1" applyFont="1" applyFill="1" applyBorder="1" applyAlignment="1" applyProtection="1">
      <alignment horizontal="center" vertical="center"/>
    </xf>
    <xf numFmtId="178" fontId="8" fillId="3" borderId="27" xfId="2" applyNumberFormat="1" applyFont="1" applyFill="1" applyBorder="1" applyAlignment="1" applyProtection="1">
      <alignment horizontal="center" vertical="center"/>
    </xf>
    <xf numFmtId="178" fontId="8" fillId="3" borderId="30" xfId="2" applyNumberFormat="1" applyFont="1" applyFill="1" applyBorder="1" applyAlignment="1" applyProtection="1">
      <alignment horizontal="center" vertical="center"/>
    </xf>
    <xf numFmtId="178" fontId="8" fillId="3" borderId="1" xfId="2" applyNumberFormat="1" applyFont="1" applyFill="1" applyBorder="1" applyAlignment="1" applyProtection="1">
      <alignment horizontal="center" vertical="center"/>
    </xf>
    <xf numFmtId="178" fontId="8" fillId="3" borderId="6" xfId="2" applyNumberFormat="1" applyFont="1" applyFill="1" applyBorder="1" applyAlignment="1" applyProtection="1">
      <alignment horizontal="center" vertical="center"/>
    </xf>
    <xf numFmtId="178" fontId="8" fillId="3" borderId="31" xfId="2" applyNumberFormat="1" applyFont="1" applyFill="1" applyBorder="1" applyAlignment="1" applyProtection="1">
      <alignment horizontal="center" vertical="center"/>
    </xf>
    <xf numFmtId="178" fontId="8" fillId="4" borderId="3" xfId="2" applyNumberFormat="1" applyFont="1" applyFill="1" applyBorder="1" applyAlignment="1" applyProtection="1">
      <alignment horizontal="center" vertical="center" shrinkToFit="1"/>
    </xf>
    <xf numFmtId="178" fontId="8" fillId="4" borderId="0" xfId="2" applyNumberFormat="1" applyFont="1" applyFill="1" applyBorder="1" applyAlignment="1" applyProtection="1">
      <alignment horizontal="center" vertical="center" shrinkToFit="1"/>
    </xf>
    <xf numFmtId="178" fontId="8" fillId="4" borderId="27" xfId="2" applyNumberFormat="1" applyFont="1" applyFill="1" applyBorder="1" applyAlignment="1" applyProtection="1">
      <alignment horizontal="center" vertical="center" shrinkToFit="1"/>
    </xf>
    <xf numFmtId="178" fontId="8" fillId="4" borderId="3" xfId="2" applyNumberFormat="1" applyFont="1" applyFill="1" applyBorder="1" applyAlignment="1" applyProtection="1">
      <alignment horizontal="left" vertical="top"/>
    </xf>
    <xf numFmtId="178" fontId="8" fillId="4" borderId="2" xfId="2" applyNumberFormat="1" applyFont="1" applyFill="1" applyBorder="1" applyAlignment="1" applyProtection="1">
      <alignment horizontal="left" vertical="top"/>
    </xf>
    <xf numFmtId="178" fontId="8" fillId="4" borderId="0" xfId="2" applyNumberFormat="1" applyFont="1" applyFill="1" applyBorder="1" applyAlignment="1" applyProtection="1">
      <alignment horizontal="left" vertical="top"/>
    </xf>
    <xf numFmtId="178" fontId="8" fillId="4" borderId="4" xfId="2" applyNumberFormat="1" applyFont="1" applyFill="1" applyBorder="1" applyAlignment="1" applyProtection="1">
      <alignment horizontal="left" vertical="top"/>
    </xf>
    <xf numFmtId="178" fontId="8" fillId="4" borderId="27" xfId="2" applyNumberFormat="1" applyFont="1" applyFill="1" applyBorder="1" applyAlignment="1" applyProtection="1">
      <alignment horizontal="left" vertical="top"/>
    </xf>
    <xf numFmtId="178" fontId="8" fillId="4" borderId="30" xfId="2" applyNumberFormat="1" applyFont="1" applyFill="1" applyBorder="1" applyAlignment="1" applyProtection="1">
      <alignment horizontal="left" vertical="top"/>
    </xf>
    <xf numFmtId="178" fontId="4" fillId="5" borderId="54" xfId="2" applyNumberFormat="1" applyFont="1" applyFill="1" applyBorder="1" applyAlignment="1" applyProtection="1">
      <alignment horizontal="center" vertical="center"/>
    </xf>
    <xf numFmtId="178" fontId="4" fillId="5" borderId="55" xfId="2" applyNumberFormat="1" applyFont="1" applyFill="1" applyBorder="1" applyAlignment="1" applyProtection="1">
      <alignment horizontal="center" vertical="center"/>
    </xf>
    <xf numFmtId="178" fontId="4" fillId="5" borderId="57" xfId="2" applyNumberFormat="1" applyFont="1" applyFill="1" applyBorder="1" applyAlignment="1" applyProtection="1">
      <alignment horizontal="center" vertical="center"/>
    </xf>
    <xf numFmtId="178" fontId="4" fillId="5" borderId="0" xfId="2" applyNumberFormat="1" applyFont="1" applyFill="1" applyBorder="1" applyAlignment="1" applyProtection="1">
      <alignment horizontal="center" vertical="center"/>
    </xf>
    <xf numFmtId="178" fontId="6" fillId="3" borderId="3" xfId="2" applyNumberFormat="1" applyFont="1" applyFill="1" applyBorder="1" applyAlignment="1" applyProtection="1">
      <alignment horizontal="center" vertical="center"/>
    </xf>
    <xf numFmtId="178" fontId="6" fillId="3" borderId="0" xfId="2" applyNumberFormat="1" applyFont="1" applyFill="1" applyBorder="1" applyAlignment="1" applyProtection="1">
      <alignment horizontal="center" vertical="center"/>
    </xf>
    <xf numFmtId="178" fontId="6" fillId="3" borderId="27" xfId="2" applyNumberFormat="1" applyFont="1" applyFill="1" applyBorder="1" applyAlignment="1" applyProtection="1">
      <alignment horizontal="center" vertical="center"/>
    </xf>
    <xf numFmtId="178" fontId="6" fillId="4" borderId="3" xfId="2" applyNumberFormat="1" applyFont="1" applyFill="1" applyBorder="1" applyAlignment="1" applyProtection="1">
      <alignment horizontal="left" vertical="center"/>
    </xf>
    <xf numFmtId="178" fontId="6" fillId="4" borderId="0" xfId="2" applyNumberFormat="1" applyFont="1" applyFill="1" applyBorder="1" applyAlignment="1" applyProtection="1">
      <alignment horizontal="left" vertical="center"/>
    </xf>
    <xf numFmtId="178" fontId="6" fillId="4" borderId="27" xfId="2" applyNumberFormat="1" applyFont="1" applyFill="1" applyBorder="1" applyAlignment="1" applyProtection="1">
      <alignment horizontal="left" vertical="center"/>
    </xf>
    <xf numFmtId="178" fontId="34" fillId="4" borderId="1" xfId="2" applyNumberFormat="1" applyFont="1" applyFill="1" applyBorder="1" applyAlignment="1" applyProtection="1">
      <alignment horizontal="left" vertical="center"/>
    </xf>
    <xf numFmtId="178" fontId="34" fillId="4" borderId="3" xfId="2" applyNumberFormat="1" applyFont="1" applyFill="1" applyBorder="1" applyAlignment="1" applyProtection="1">
      <alignment horizontal="left" vertical="center"/>
    </xf>
    <xf numFmtId="178" fontId="34" fillId="4" borderId="6" xfId="2" applyNumberFormat="1" applyFont="1" applyFill="1" applyBorder="1" applyAlignment="1" applyProtection="1">
      <alignment horizontal="left" vertical="center"/>
    </xf>
    <xf numFmtId="178" fontId="34" fillId="4" borderId="0" xfId="2" applyNumberFormat="1" applyFont="1" applyFill="1" applyBorder="1" applyAlignment="1" applyProtection="1">
      <alignment horizontal="left" vertical="center"/>
    </xf>
    <xf numFmtId="178" fontId="34" fillId="4" borderId="31" xfId="2" applyNumberFormat="1" applyFont="1" applyFill="1" applyBorder="1" applyAlignment="1" applyProtection="1">
      <alignment horizontal="left" vertical="center"/>
    </xf>
    <xf numFmtId="178" fontId="34" fillId="4" borderId="27" xfId="2" applyNumberFormat="1" applyFont="1" applyFill="1" applyBorder="1" applyAlignment="1" applyProtection="1">
      <alignment horizontal="left" vertical="center"/>
    </xf>
    <xf numFmtId="178" fontId="35" fillId="4" borderId="3" xfId="2" applyNumberFormat="1" applyFont="1" applyFill="1" applyBorder="1" applyAlignment="1" applyProtection="1">
      <alignment horizontal="left" vertical="center"/>
    </xf>
    <xf numFmtId="178" fontId="36" fillId="4" borderId="3" xfId="0" applyNumberFormat="1" applyFont="1" applyFill="1" applyBorder="1" applyAlignment="1" applyProtection="1">
      <alignment horizontal="left" vertical="center"/>
    </xf>
    <xf numFmtId="178" fontId="36" fillId="4" borderId="2" xfId="0" applyNumberFormat="1" applyFont="1" applyFill="1" applyBorder="1" applyAlignment="1" applyProtection="1">
      <alignment horizontal="left" vertical="center"/>
    </xf>
    <xf numFmtId="178" fontId="36" fillId="4" borderId="0" xfId="0" applyNumberFormat="1" applyFont="1" applyFill="1" applyAlignment="1" applyProtection="1">
      <alignment horizontal="left" vertical="center"/>
    </xf>
    <xf numFmtId="178" fontId="36" fillId="4" borderId="4" xfId="0" applyNumberFormat="1" applyFont="1" applyFill="1" applyBorder="1" applyAlignment="1" applyProtection="1">
      <alignment horizontal="left" vertical="center"/>
    </xf>
    <xf numFmtId="178" fontId="36" fillId="4" borderId="27" xfId="0" applyNumberFormat="1" applyFont="1" applyFill="1" applyBorder="1" applyAlignment="1" applyProtection="1">
      <alignment horizontal="left" vertical="center"/>
    </xf>
    <xf numFmtId="178" fontId="36" fillId="4" borderId="30" xfId="0" applyNumberFormat="1" applyFont="1" applyFill="1" applyBorder="1" applyAlignment="1" applyProtection="1">
      <alignment horizontal="left" vertical="center"/>
    </xf>
    <xf numFmtId="178" fontId="35" fillId="4" borderId="1" xfId="2" applyNumberFormat="1" applyFont="1" applyFill="1" applyBorder="1" applyAlignment="1" applyProtection="1">
      <alignment horizontal="left" vertical="center"/>
    </xf>
    <xf numFmtId="178" fontId="35" fillId="4" borderId="6" xfId="2" applyNumberFormat="1" applyFont="1" applyFill="1" applyBorder="1" applyAlignment="1" applyProtection="1">
      <alignment horizontal="left" vertical="center"/>
    </xf>
    <xf numFmtId="178" fontId="35" fillId="4" borderId="0" xfId="2" applyNumberFormat="1" applyFont="1" applyFill="1" applyBorder="1" applyAlignment="1" applyProtection="1">
      <alignment horizontal="left" vertical="center"/>
    </xf>
    <xf numFmtId="178" fontId="35" fillId="4" borderId="31" xfId="2" applyNumberFormat="1" applyFont="1" applyFill="1" applyBorder="1" applyAlignment="1" applyProtection="1">
      <alignment horizontal="left" vertical="center"/>
    </xf>
    <xf numFmtId="178" fontId="35" fillId="4" borderId="27" xfId="2" applyNumberFormat="1" applyFont="1" applyFill="1" applyBorder="1" applyAlignment="1" applyProtection="1">
      <alignment horizontal="left" vertical="center"/>
    </xf>
    <xf numFmtId="178" fontId="6" fillId="3" borderId="3" xfId="2" applyNumberFormat="1" applyFont="1" applyFill="1" applyBorder="1" applyAlignment="1" applyProtection="1">
      <alignment horizontal="left" vertical="center"/>
    </xf>
    <xf numFmtId="178" fontId="11" fillId="3" borderId="2" xfId="2" applyNumberFormat="1" applyFont="1" applyFill="1" applyBorder="1" applyAlignment="1" applyProtection="1">
      <alignment horizontal="left" vertical="center"/>
    </xf>
    <xf numFmtId="178" fontId="11" fillId="3" borderId="0" xfId="2" applyNumberFormat="1" applyFont="1" applyFill="1" applyBorder="1" applyAlignment="1" applyProtection="1">
      <alignment horizontal="left" vertical="center"/>
    </xf>
    <xf numFmtId="178" fontId="11" fillId="3" borderId="4" xfId="2" applyNumberFormat="1" applyFont="1" applyFill="1" applyBorder="1" applyAlignment="1" applyProtection="1">
      <alignment horizontal="left" vertical="center"/>
    </xf>
    <xf numFmtId="178" fontId="11" fillId="3" borderId="27" xfId="2" applyNumberFormat="1" applyFont="1" applyFill="1" applyBorder="1" applyAlignment="1" applyProtection="1">
      <alignment horizontal="left" vertical="center"/>
    </xf>
    <xf numFmtId="178" fontId="11" fillId="3" borderId="30" xfId="2" applyNumberFormat="1" applyFont="1" applyFill="1" applyBorder="1" applyAlignment="1" applyProtection="1">
      <alignment horizontal="left" vertical="center"/>
    </xf>
    <xf numFmtId="178" fontId="34" fillId="4" borderId="45" xfId="2" applyNumberFormat="1" applyFont="1" applyFill="1" applyBorder="1" applyAlignment="1" applyProtection="1">
      <alignment horizontal="left" vertical="center"/>
    </xf>
    <xf numFmtId="178" fontId="34" fillId="4" borderId="46" xfId="2" applyNumberFormat="1" applyFont="1" applyFill="1" applyBorder="1" applyAlignment="1" applyProtection="1">
      <alignment horizontal="left" vertical="center"/>
    </xf>
    <xf numFmtId="178" fontId="34" fillId="4" borderId="48" xfId="2" applyNumberFormat="1" applyFont="1" applyFill="1" applyBorder="1" applyAlignment="1" applyProtection="1">
      <alignment horizontal="left" vertical="center"/>
    </xf>
    <xf numFmtId="178" fontId="34" fillId="4" borderId="49" xfId="2" applyNumberFormat="1" applyFont="1" applyFill="1" applyBorder="1" applyAlignment="1" applyProtection="1">
      <alignment horizontal="left" vertical="center"/>
    </xf>
    <xf numFmtId="178" fontId="34" fillId="4" borderId="74" xfId="2" applyNumberFormat="1" applyFont="1" applyFill="1" applyBorder="1" applyAlignment="1" applyProtection="1">
      <alignment horizontal="left" vertical="center"/>
    </xf>
    <xf numFmtId="178" fontId="34" fillId="4" borderId="75" xfId="2" applyNumberFormat="1" applyFont="1" applyFill="1" applyBorder="1" applyAlignment="1" applyProtection="1">
      <alignment horizontal="left" vertical="center"/>
    </xf>
    <xf numFmtId="178" fontId="34" fillId="4" borderId="47" xfId="2" applyNumberFormat="1" applyFont="1" applyFill="1" applyBorder="1" applyAlignment="1" applyProtection="1">
      <alignment horizontal="left" vertical="center"/>
    </xf>
    <xf numFmtId="178" fontId="34" fillId="4" borderId="50" xfId="2" applyNumberFormat="1" applyFont="1" applyFill="1" applyBorder="1" applyAlignment="1" applyProtection="1">
      <alignment horizontal="left" vertical="center"/>
    </xf>
    <xf numFmtId="178" fontId="34" fillId="4" borderId="76" xfId="2" applyNumberFormat="1" applyFont="1" applyFill="1" applyBorder="1" applyAlignment="1" applyProtection="1">
      <alignment horizontal="left" vertical="center"/>
    </xf>
    <xf numFmtId="178" fontId="6" fillId="4" borderId="48" xfId="2" applyNumberFormat="1" applyFont="1" applyFill="1" applyBorder="1" applyAlignment="1" applyProtection="1">
      <alignment horizontal="center" vertical="center"/>
    </xf>
    <xf numFmtId="178" fontId="6" fillId="4" borderId="49" xfId="2" applyNumberFormat="1" applyFont="1" applyFill="1" applyBorder="1" applyAlignment="1" applyProtection="1">
      <alignment horizontal="center" vertical="center"/>
    </xf>
    <xf numFmtId="178" fontId="6" fillId="4" borderId="51" xfId="2" applyNumberFormat="1" applyFont="1" applyFill="1" applyBorder="1" applyAlignment="1" applyProtection="1">
      <alignment horizontal="center" vertical="center"/>
    </xf>
    <xf numFmtId="178" fontId="6" fillId="4" borderId="52" xfId="2" applyNumberFormat="1" applyFont="1" applyFill="1" applyBorder="1" applyAlignment="1" applyProtection="1">
      <alignment horizontal="center" vertical="center"/>
    </xf>
    <xf numFmtId="178" fontId="6" fillId="4" borderId="50" xfId="2" applyNumberFormat="1" applyFont="1" applyFill="1" applyBorder="1" applyAlignment="1" applyProtection="1">
      <alignment horizontal="center" vertical="center"/>
    </xf>
    <xf numFmtId="178" fontId="6" fillId="4" borderId="53" xfId="2" applyNumberFormat="1" applyFont="1" applyFill="1" applyBorder="1" applyAlignment="1" applyProtection="1">
      <alignment horizontal="center" vertical="center"/>
    </xf>
    <xf numFmtId="178" fontId="34" fillId="4" borderId="4" xfId="2" applyNumberFormat="1" applyFont="1" applyFill="1" applyBorder="1" applyAlignment="1" applyProtection="1">
      <alignment horizontal="left" vertical="center"/>
    </xf>
    <xf numFmtId="178" fontId="34" fillId="4" borderId="30" xfId="2" applyNumberFormat="1" applyFont="1" applyFill="1" applyBorder="1" applyAlignment="1" applyProtection="1">
      <alignment horizontal="left" vertical="center"/>
    </xf>
    <xf numFmtId="178" fontId="6" fillId="2" borderId="43" xfId="2" applyNumberFormat="1" applyFont="1" applyFill="1" applyBorder="1" applyAlignment="1" applyProtection="1">
      <alignment horizontal="left" vertical="center" shrinkToFit="1"/>
    </xf>
    <xf numFmtId="178" fontId="34" fillId="4" borderId="43" xfId="2" applyNumberFormat="1" applyFont="1" applyFill="1" applyBorder="1" applyAlignment="1" applyProtection="1">
      <alignment horizontal="left" vertical="center"/>
    </xf>
    <xf numFmtId="178" fontId="8" fillId="3" borderId="2" xfId="2" applyNumberFormat="1" applyFont="1" applyFill="1" applyBorder="1" applyAlignment="1" applyProtection="1">
      <alignment horizontal="left" vertical="center"/>
    </xf>
    <xf numFmtId="178" fontId="8" fillId="3" borderId="4" xfId="2" applyNumberFormat="1" applyFont="1" applyFill="1" applyBorder="1" applyAlignment="1" applyProtection="1">
      <alignment horizontal="left" vertical="center"/>
    </xf>
    <xf numFmtId="178" fontId="8" fillId="3" borderId="30" xfId="2" applyNumberFormat="1" applyFont="1" applyFill="1" applyBorder="1" applyAlignment="1" applyProtection="1">
      <alignment horizontal="left" vertical="center"/>
    </xf>
    <xf numFmtId="178" fontId="32" fillId="4" borderId="3" xfId="2" applyNumberFormat="1" applyFont="1" applyFill="1" applyBorder="1" applyAlignment="1" applyProtection="1">
      <alignment horizontal="left" vertical="center"/>
    </xf>
    <xf numFmtId="178" fontId="32" fillId="4" borderId="0" xfId="2" applyNumberFormat="1" applyFont="1" applyFill="1" applyBorder="1" applyAlignment="1" applyProtection="1">
      <alignment horizontal="left" vertical="center"/>
    </xf>
    <xf numFmtId="178" fontId="32" fillId="4" borderId="27" xfId="2" applyNumberFormat="1" applyFont="1" applyFill="1" applyBorder="1" applyAlignment="1" applyProtection="1">
      <alignment horizontal="left" vertical="center"/>
    </xf>
    <xf numFmtId="178" fontId="8" fillId="4" borderId="3" xfId="2" applyNumberFormat="1" applyFont="1" applyFill="1" applyBorder="1" applyAlignment="1" applyProtection="1">
      <alignment horizontal="left" vertical="center"/>
    </xf>
    <xf numFmtId="178" fontId="8" fillId="4" borderId="0" xfId="2" applyNumberFormat="1" applyFont="1" applyFill="1" applyBorder="1" applyAlignment="1" applyProtection="1">
      <alignment horizontal="left" vertical="center"/>
    </xf>
    <xf numFmtId="178" fontId="8" fillId="4" borderId="27" xfId="2" applyNumberFormat="1" applyFont="1" applyFill="1" applyBorder="1" applyAlignment="1" applyProtection="1">
      <alignment horizontal="left" vertical="center"/>
    </xf>
    <xf numFmtId="178" fontId="34" fillId="4" borderId="44" xfId="2" applyNumberFormat="1" applyFont="1" applyFill="1" applyBorder="1" applyAlignment="1" applyProtection="1">
      <alignment horizontal="left" vertical="center"/>
    </xf>
    <xf numFmtId="178" fontId="6" fillId="5" borderId="63" xfId="2" applyNumberFormat="1" applyFont="1" applyFill="1" applyBorder="1" applyAlignment="1" applyProtection="1">
      <alignment horizontal="center" vertical="center"/>
    </xf>
    <xf numFmtId="178" fontId="6" fillId="5" borderId="77" xfId="2" applyNumberFormat="1" applyFont="1" applyFill="1" applyBorder="1" applyAlignment="1" applyProtection="1">
      <alignment horizontal="center" vertical="center"/>
    </xf>
    <xf numFmtId="178" fontId="6" fillId="5" borderId="64" xfId="2" applyNumberFormat="1" applyFont="1" applyFill="1" applyBorder="1" applyAlignment="1" applyProtection="1">
      <alignment horizontal="center" vertical="center"/>
    </xf>
    <xf numFmtId="178" fontId="6" fillId="5" borderId="78" xfId="2" applyNumberFormat="1" applyFont="1" applyFill="1" applyBorder="1" applyAlignment="1" applyProtection="1">
      <alignment horizontal="center" vertical="center"/>
    </xf>
    <xf numFmtId="178" fontId="6" fillId="5" borderId="65" xfId="2" applyNumberFormat="1" applyFont="1" applyFill="1" applyBorder="1" applyAlignment="1" applyProtection="1">
      <alignment horizontal="center" vertical="center"/>
    </xf>
    <xf numFmtId="178" fontId="6" fillId="5" borderId="79" xfId="2" applyNumberFormat="1" applyFont="1" applyFill="1" applyBorder="1" applyAlignment="1" applyProtection="1">
      <alignment horizontal="center" vertical="center"/>
    </xf>
    <xf numFmtId="178" fontId="8" fillId="4" borderId="1" xfId="2" applyNumberFormat="1" applyFont="1" applyFill="1" applyBorder="1" applyAlignment="1" applyProtection="1">
      <alignment horizontal="center" vertical="center"/>
    </xf>
    <xf numFmtId="178" fontId="8" fillId="4" borderId="6" xfId="2" applyNumberFormat="1" applyFont="1" applyFill="1" applyBorder="1" applyAlignment="1" applyProtection="1">
      <alignment horizontal="center" vertical="center"/>
    </xf>
    <xf numFmtId="178" fontId="32" fillId="4" borderId="1" xfId="2" applyNumberFormat="1" applyFont="1" applyFill="1" applyBorder="1" applyAlignment="1" applyProtection="1">
      <alignment horizontal="center" vertical="center"/>
    </xf>
    <xf numFmtId="178" fontId="32" fillId="4" borderId="3" xfId="2" applyNumberFormat="1" applyFont="1" applyFill="1" applyBorder="1" applyAlignment="1" applyProtection="1">
      <alignment horizontal="center" vertical="center"/>
    </xf>
    <xf numFmtId="178" fontId="32" fillId="4" borderId="6" xfId="2" applyNumberFormat="1" applyFont="1" applyFill="1" applyBorder="1" applyAlignment="1" applyProtection="1">
      <alignment horizontal="center" vertical="center"/>
    </xf>
    <xf numFmtId="178" fontId="32" fillId="4" borderId="0" xfId="2" applyNumberFormat="1" applyFont="1" applyFill="1" applyBorder="1" applyAlignment="1" applyProtection="1">
      <alignment horizontal="center" vertical="center"/>
    </xf>
    <xf numFmtId="178" fontId="8" fillId="2" borderId="6" xfId="2" applyNumberFormat="1" applyFont="1" applyFill="1" applyBorder="1" applyAlignment="1" applyProtection="1">
      <alignment horizontal="center" vertical="center"/>
    </xf>
    <xf numFmtId="178" fontId="8" fillId="2" borderId="0" xfId="2" applyNumberFormat="1" applyFont="1" applyFill="1" applyBorder="1" applyAlignment="1" applyProtection="1">
      <alignment horizontal="center" vertical="center"/>
    </xf>
    <xf numFmtId="178" fontId="39" fillId="4" borderId="3" xfId="2" applyNumberFormat="1" applyFont="1" applyFill="1" applyBorder="1" applyAlignment="1" applyProtection="1">
      <alignment horizontal="right" vertical="center"/>
    </xf>
    <xf numFmtId="178" fontId="36" fillId="4" borderId="3" xfId="0" applyNumberFormat="1" applyFont="1" applyFill="1" applyBorder="1" applyAlignment="1" applyProtection="1">
      <alignment horizontal="right" vertical="center"/>
    </xf>
    <xf numFmtId="178" fontId="36" fillId="4" borderId="0" xfId="0" applyNumberFormat="1" applyFont="1" applyFill="1" applyAlignment="1" applyProtection="1">
      <alignment horizontal="right" vertical="center"/>
    </xf>
    <xf numFmtId="178" fontId="36" fillId="4" borderId="27" xfId="0" applyNumberFormat="1" applyFont="1" applyFill="1" applyBorder="1" applyAlignment="1" applyProtection="1">
      <alignment horizontal="right" vertical="center"/>
    </xf>
    <xf numFmtId="178" fontId="0" fillId="3" borderId="3" xfId="0" applyNumberFormat="1" applyFill="1" applyBorder="1" applyAlignment="1" applyProtection="1">
      <alignment horizontal="center" vertical="center"/>
    </xf>
    <xf numFmtId="178" fontId="0" fillId="3" borderId="2" xfId="0" applyNumberFormat="1" applyFill="1" applyBorder="1" applyAlignment="1" applyProtection="1">
      <alignment horizontal="center" vertical="center"/>
    </xf>
    <xf numFmtId="178" fontId="0" fillId="3" borderId="0" xfId="0" applyNumberFormat="1" applyFill="1" applyAlignment="1" applyProtection="1">
      <alignment horizontal="center" vertical="center"/>
    </xf>
    <xf numFmtId="178" fontId="0" fillId="3" borderId="4" xfId="0" applyNumberFormat="1" applyFill="1" applyBorder="1" applyAlignment="1" applyProtection="1">
      <alignment horizontal="center" vertical="center"/>
    </xf>
    <xf numFmtId="178" fontId="0" fillId="3" borderId="27" xfId="0" applyNumberFormat="1" applyFill="1" applyBorder="1" applyAlignment="1" applyProtection="1">
      <alignment horizontal="center" vertical="center"/>
    </xf>
    <xf numFmtId="178" fontId="0" fillId="3" borderId="30" xfId="0" applyNumberFormat="1" applyFill="1" applyBorder="1" applyAlignment="1" applyProtection="1">
      <alignment horizontal="center" vertical="center"/>
    </xf>
    <xf numFmtId="178" fontId="8" fillId="2" borderId="1" xfId="2" applyNumberFormat="1" applyFont="1" applyFill="1" applyBorder="1" applyAlignment="1" applyProtection="1">
      <alignment horizontal="center" vertical="center"/>
    </xf>
    <xf numFmtId="178" fontId="8" fillId="2" borderId="3" xfId="2" applyNumberFormat="1" applyFont="1" applyFill="1" applyBorder="1" applyAlignment="1" applyProtection="1">
      <alignment horizontal="center" vertical="center"/>
    </xf>
    <xf numFmtId="178" fontId="8" fillId="2" borderId="31" xfId="2" applyNumberFormat="1" applyFont="1" applyFill="1" applyBorder="1" applyAlignment="1" applyProtection="1">
      <alignment horizontal="center" vertical="center"/>
    </xf>
    <xf numFmtId="178" fontId="8" fillId="2" borderId="27" xfId="2" applyNumberFormat="1" applyFont="1" applyFill="1" applyBorder="1" applyAlignment="1" applyProtection="1">
      <alignment horizontal="center" vertical="center"/>
    </xf>
    <xf numFmtId="178" fontId="8" fillId="3" borderId="3" xfId="2" applyNumberFormat="1" applyFont="1" applyFill="1" applyBorder="1" applyAlignment="1" applyProtection="1">
      <alignment horizontal="left" vertical="center" shrinkToFit="1"/>
    </xf>
    <xf numFmtId="178" fontId="8" fillId="3" borderId="2" xfId="2" applyNumberFormat="1" applyFont="1" applyFill="1" applyBorder="1" applyAlignment="1" applyProtection="1">
      <alignment horizontal="left" vertical="center" shrinkToFit="1"/>
    </xf>
    <xf numFmtId="178" fontId="8" fillId="3" borderId="0" xfId="2" applyNumberFormat="1" applyFont="1" applyFill="1" applyBorder="1" applyAlignment="1" applyProtection="1">
      <alignment horizontal="left" vertical="center" shrinkToFit="1"/>
    </xf>
    <xf numFmtId="178" fontId="8" fillId="3" borderId="4" xfId="2" applyNumberFormat="1" applyFont="1" applyFill="1" applyBorder="1" applyAlignment="1" applyProtection="1">
      <alignment horizontal="left" vertical="center" shrinkToFit="1"/>
    </xf>
    <xf numFmtId="178" fontId="8" fillId="3" borderId="27" xfId="2" applyNumberFormat="1" applyFont="1" applyFill="1" applyBorder="1" applyAlignment="1" applyProtection="1">
      <alignment horizontal="left" vertical="center" shrinkToFit="1"/>
    </xf>
    <xf numFmtId="178" fontId="8" fillId="3" borderId="30" xfId="2" applyNumberFormat="1" applyFont="1" applyFill="1" applyBorder="1" applyAlignment="1" applyProtection="1">
      <alignment horizontal="left" vertical="center" shrinkToFit="1"/>
    </xf>
    <xf numFmtId="178" fontId="20" fillId="3" borderId="3" xfId="2" applyNumberFormat="1" applyFont="1" applyFill="1" applyBorder="1" applyAlignment="1" applyProtection="1">
      <alignment horizontal="left" vertical="center"/>
    </xf>
    <xf numFmtId="178" fontId="15" fillId="3" borderId="2" xfId="2" applyNumberFormat="1" applyFont="1" applyFill="1" applyBorder="1" applyAlignment="1" applyProtection="1">
      <alignment horizontal="left" vertical="center"/>
    </xf>
    <xf numFmtId="178" fontId="15" fillId="3" borderId="0" xfId="2" applyNumberFormat="1" applyFont="1" applyFill="1" applyBorder="1" applyAlignment="1" applyProtection="1">
      <alignment horizontal="left" vertical="center"/>
    </xf>
    <xf numFmtId="178" fontId="15" fillId="3" borderId="4" xfId="2" applyNumberFormat="1" applyFont="1" applyFill="1" applyBorder="1" applyAlignment="1" applyProtection="1">
      <alignment horizontal="left" vertical="center"/>
    </xf>
    <xf numFmtId="178" fontId="20" fillId="3" borderId="0" xfId="2" applyNumberFormat="1" applyFont="1" applyFill="1" applyBorder="1" applyAlignment="1" applyProtection="1">
      <alignment horizontal="left" vertical="center"/>
    </xf>
    <xf numFmtId="178" fontId="15" fillId="3" borderId="27" xfId="2" applyNumberFormat="1" applyFont="1" applyFill="1" applyBorder="1" applyAlignment="1" applyProtection="1">
      <alignment horizontal="left" vertical="center"/>
    </xf>
    <xf numFmtId="178" fontId="34" fillId="4" borderId="2" xfId="2" applyNumberFormat="1" applyFont="1" applyFill="1" applyBorder="1" applyAlignment="1" applyProtection="1">
      <alignment horizontal="left" vertical="center"/>
    </xf>
    <xf numFmtId="178" fontId="8" fillId="5" borderId="34" xfId="2" applyNumberFormat="1" applyFont="1" applyFill="1" applyBorder="1" applyAlignment="1" applyProtection="1">
      <alignment horizontal="center" vertical="center"/>
    </xf>
    <xf numFmtId="178" fontId="8" fillId="5" borderId="35" xfId="2" applyNumberFormat="1" applyFont="1" applyFill="1" applyBorder="1" applyAlignment="1" applyProtection="1">
      <alignment horizontal="center" vertical="center"/>
    </xf>
    <xf numFmtId="178" fontId="8" fillId="5" borderId="37" xfId="2" applyNumberFormat="1" applyFont="1" applyFill="1" applyBorder="1" applyAlignment="1" applyProtection="1">
      <alignment horizontal="center" vertical="center"/>
    </xf>
    <xf numFmtId="178" fontId="8" fillId="5" borderId="38" xfId="2" applyNumberFormat="1" applyFont="1" applyFill="1" applyBorder="1" applyAlignment="1" applyProtection="1">
      <alignment horizontal="center" vertical="center"/>
    </xf>
    <xf numFmtId="178" fontId="8" fillId="5" borderId="40" xfId="2" applyNumberFormat="1" applyFont="1" applyFill="1" applyBorder="1" applyAlignment="1" applyProtection="1">
      <alignment horizontal="center" vertical="center"/>
    </xf>
    <xf numFmtId="178" fontId="8" fillId="5" borderId="41" xfId="2" applyNumberFormat="1" applyFont="1" applyFill="1" applyBorder="1" applyAlignment="1" applyProtection="1">
      <alignment horizontal="center" vertical="center"/>
    </xf>
    <xf numFmtId="178" fontId="8" fillId="5" borderId="36" xfId="2" applyNumberFormat="1" applyFont="1" applyFill="1" applyBorder="1" applyAlignment="1" applyProtection="1">
      <alignment horizontal="center" vertical="center"/>
    </xf>
    <xf numFmtId="178" fontId="8" fillId="5" borderId="39" xfId="2" applyNumberFormat="1" applyFont="1" applyFill="1" applyBorder="1" applyAlignment="1" applyProtection="1">
      <alignment horizontal="center" vertical="center"/>
    </xf>
    <xf numFmtId="178" fontId="8" fillId="5" borderId="42" xfId="2" applyNumberFormat="1" applyFont="1" applyFill="1" applyBorder="1" applyAlignment="1" applyProtection="1">
      <alignment horizontal="center" vertical="center"/>
    </xf>
    <xf numFmtId="178" fontId="39" fillId="4" borderId="3" xfId="2" applyNumberFormat="1" applyFont="1" applyFill="1" applyBorder="1" applyAlignment="1" applyProtection="1">
      <alignment horizontal="left" vertical="center"/>
    </xf>
    <xf numFmtId="178" fontId="36" fillId="4" borderId="0" xfId="0" applyNumberFormat="1" applyFont="1" applyFill="1" applyBorder="1" applyAlignment="1" applyProtection="1">
      <alignment horizontal="left" vertical="center"/>
    </xf>
    <xf numFmtId="178" fontId="6" fillId="2" borderId="2" xfId="2" applyNumberFormat="1" applyFont="1" applyFill="1" applyBorder="1" applyAlignment="1" applyProtection="1">
      <alignment horizontal="center" vertical="center"/>
    </xf>
    <xf numFmtId="178" fontId="6" fillId="2" borderId="4" xfId="2" applyNumberFormat="1" applyFont="1" applyFill="1" applyBorder="1" applyAlignment="1" applyProtection="1">
      <alignment horizontal="center" vertical="center"/>
    </xf>
    <xf numFmtId="178" fontId="6" fillId="2" borderId="30" xfId="2" applyNumberFormat="1" applyFont="1" applyFill="1" applyBorder="1" applyAlignment="1" applyProtection="1">
      <alignment horizontal="center" vertical="center"/>
    </xf>
    <xf numFmtId="178" fontId="34" fillId="4" borderId="1" xfId="2" applyNumberFormat="1" applyFont="1" applyFill="1" applyBorder="1" applyAlignment="1" applyProtection="1">
      <alignment horizontal="left" vertical="center" wrapText="1"/>
    </xf>
    <xf numFmtId="178" fontId="37" fillId="4" borderId="3" xfId="4" applyNumberFormat="1" applyFont="1" applyFill="1" applyBorder="1" applyAlignment="1" applyProtection="1">
      <alignment horizontal="left" vertical="center"/>
    </xf>
    <xf numFmtId="178" fontId="38" fillId="4" borderId="3" xfId="0" applyNumberFormat="1" applyFont="1" applyFill="1" applyBorder="1" applyAlignment="1" applyProtection="1">
      <alignment horizontal="left" vertical="center"/>
    </xf>
    <xf numFmtId="178" fontId="38" fillId="4" borderId="2" xfId="0" applyNumberFormat="1" applyFont="1" applyFill="1" applyBorder="1" applyAlignment="1" applyProtection="1">
      <alignment horizontal="left" vertical="center"/>
    </xf>
    <xf numFmtId="178" fontId="38" fillId="4" borderId="0" xfId="0" applyNumberFormat="1" applyFont="1" applyFill="1" applyBorder="1" applyAlignment="1" applyProtection="1">
      <alignment horizontal="left" vertical="center"/>
    </xf>
    <xf numFmtId="178" fontId="38" fillId="4" borderId="4" xfId="0" applyNumberFormat="1" applyFont="1" applyFill="1" applyBorder="1" applyAlignment="1" applyProtection="1">
      <alignment horizontal="left" vertical="center"/>
    </xf>
    <xf numFmtId="178" fontId="38" fillId="4" borderId="27" xfId="0" applyNumberFormat="1" applyFont="1" applyFill="1" applyBorder="1" applyAlignment="1" applyProtection="1">
      <alignment horizontal="left" vertical="center"/>
    </xf>
    <xf numFmtId="178" fontId="38" fillId="4" borderId="30" xfId="0" applyNumberFormat="1" applyFont="1" applyFill="1" applyBorder="1" applyAlignment="1" applyProtection="1">
      <alignment horizontal="left" vertical="center"/>
    </xf>
    <xf numFmtId="178" fontId="33" fillId="4" borderId="35" xfId="2" applyNumberFormat="1" applyFont="1" applyFill="1" applyBorder="1" applyAlignment="1" applyProtection="1">
      <alignment horizontal="center" vertical="center"/>
    </xf>
    <xf numFmtId="178" fontId="33" fillId="4" borderId="38" xfId="2" applyNumberFormat="1" applyFont="1" applyFill="1" applyBorder="1" applyAlignment="1" applyProtection="1">
      <alignment horizontal="center" vertical="center"/>
    </xf>
    <xf numFmtId="178" fontId="33" fillId="4" borderId="41" xfId="2" applyNumberFormat="1" applyFont="1" applyFill="1" applyBorder="1" applyAlignment="1" applyProtection="1">
      <alignment horizontal="center" vertical="center"/>
    </xf>
    <xf numFmtId="178" fontId="33" fillId="4" borderId="36" xfId="2" applyNumberFormat="1" applyFont="1" applyFill="1" applyBorder="1" applyAlignment="1" applyProtection="1">
      <alignment horizontal="center" vertical="center"/>
    </xf>
    <xf numFmtId="178" fontId="33" fillId="4" borderId="39" xfId="2" applyNumberFormat="1" applyFont="1" applyFill="1" applyBorder="1" applyAlignment="1" applyProtection="1">
      <alignment horizontal="center" vertical="center"/>
    </xf>
    <xf numFmtId="178" fontId="33" fillId="4" borderId="42" xfId="2" applyNumberFormat="1" applyFont="1" applyFill="1" applyBorder="1" applyAlignment="1" applyProtection="1">
      <alignment horizontal="center" vertical="center"/>
    </xf>
    <xf numFmtId="178" fontId="32" fillId="4" borderId="35" xfId="2" applyNumberFormat="1" applyFont="1" applyFill="1" applyBorder="1" applyAlignment="1" applyProtection="1">
      <alignment horizontal="center" vertical="center"/>
    </xf>
    <xf numFmtId="178" fontId="32" fillId="4" borderId="38" xfId="2" applyNumberFormat="1" applyFont="1" applyFill="1" applyBorder="1" applyAlignment="1" applyProtection="1">
      <alignment horizontal="center" vertical="center"/>
    </xf>
    <xf numFmtId="178" fontId="32" fillId="4" borderId="41" xfId="2" applyNumberFormat="1" applyFont="1" applyFill="1" applyBorder="1" applyAlignment="1" applyProtection="1">
      <alignment horizontal="center" vertical="center"/>
    </xf>
    <xf numFmtId="0" fontId="31" fillId="4" borderId="5" xfId="2" applyFont="1" applyFill="1" applyBorder="1" applyAlignment="1" applyProtection="1">
      <alignment horizontal="center" vertical="center"/>
    </xf>
    <xf numFmtId="0" fontId="31" fillId="4" borderId="3" xfId="2" applyFont="1" applyFill="1" applyBorder="1" applyAlignment="1" applyProtection="1">
      <alignment horizontal="center" vertical="center"/>
    </xf>
    <xf numFmtId="0" fontId="31" fillId="4" borderId="2" xfId="2" applyFont="1" applyFill="1" applyBorder="1" applyAlignment="1" applyProtection="1">
      <alignment horizontal="center" vertical="center"/>
    </xf>
    <xf numFmtId="0" fontId="31" fillId="4" borderId="12" xfId="2" applyFont="1" applyFill="1" applyBorder="1" applyAlignment="1" applyProtection="1">
      <alignment horizontal="center" vertical="center"/>
    </xf>
    <xf numFmtId="0" fontId="31" fillId="4" borderId="0" xfId="2" applyFont="1" applyFill="1" applyBorder="1" applyAlignment="1" applyProtection="1">
      <alignment horizontal="center" vertical="center"/>
    </xf>
    <xf numFmtId="0" fontId="31" fillId="4" borderId="4" xfId="2" applyFont="1" applyFill="1" applyBorder="1" applyAlignment="1" applyProtection="1">
      <alignment horizontal="center" vertical="center"/>
    </xf>
    <xf numFmtId="0" fontId="31" fillId="4" borderId="33" xfId="2" applyFont="1" applyFill="1" applyBorder="1" applyAlignment="1" applyProtection="1">
      <alignment horizontal="center" vertical="center"/>
    </xf>
    <xf numFmtId="0" fontId="31" fillId="4" borderId="27" xfId="2" applyFont="1" applyFill="1" applyBorder="1" applyAlignment="1" applyProtection="1">
      <alignment horizontal="center" vertical="center"/>
    </xf>
    <xf numFmtId="0" fontId="31" fillId="4" borderId="30" xfId="2" applyFont="1" applyFill="1" applyBorder="1" applyAlignment="1" applyProtection="1">
      <alignment horizontal="center" vertical="center"/>
    </xf>
    <xf numFmtId="178" fontId="32" fillId="4" borderId="34" xfId="2" applyNumberFormat="1" applyFont="1" applyFill="1" applyBorder="1" applyAlignment="1" applyProtection="1">
      <alignment horizontal="center" vertical="center"/>
    </xf>
    <xf numFmtId="178" fontId="32" fillId="4" borderId="37" xfId="2" applyNumberFormat="1" applyFont="1" applyFill="1" applyBorder="1" applyAlignment="1" applyProtection="1">
      <alignment horizontal="center" vertical="center"/>
    </xf>
    <xf numFmtId="178" fontId="32" fillId="4" borderId="40" xfId="2" applyNumberFormat="1" applyFont="1" applyFill="1" applyBorder="1" applyAlignment="1" applyProtection="1">
      <alignment horizontal="center" vertical="center"/>
    </xf>
    <xf numFmtId="0" fontId="31" fillId="4" borderId="1" xfId="2" applyFont="1" applyFill="1" applyBorder="1" applyAlignment="1" applyProtection="1">
      <alignment horizontal="center" vertical="center"/>
    </xf>
    <xf numFmtId="0" fontId="31" fillId="4" borderId="6" xfId="2" applyFont="1" applyFill="1" applyBorder="1" applyAlignment="1" applyProtection="1">
      <alignment horizontal="center" vertical="center"/>
    </xf>
    <xf numFmtId="0" fontId="31" fillId="4" borderId="31" xfId="2" applyFont="1" applyFill="1" applyBorder="1" applyAlignment="1" applyProtection="1">
      <alignment horizontal="center" vertical="center"/>
    </xf>
    <xf numFmtId="0" fontId="38" fillId="4" borderId="43" xfId="0" applyFont="1" applyFill="1" applyBorder="1" applyAlignment="1" applyProtection="1">
      <alignment horizontal="center" vertical="center"/>
    </xf>
    <xf numFmtId="176" fontId="38" fillId="4" borderId="44" xfId="0" applyNumberFormat="1" applyFont="1" applyFill="1" applyBorder="1" applyAlignment="1" applyProtection="1">
      <alignment horizontal="right" vertical="center"/>
    </xf>
    <xf numFmtId="176" fontId="38" fillId="4" borderId="68" xfId="0" applyNumberFormat="1" applyFont="1" applyFill="1" applyBorder="1" applyAlignment="1" applyProtection="1">
      <alignment horizontal="right" vertical="center"/>
    </xf>
    <xf numFmtId="0" fontId="0" fillId="4" borderId="43" xfId="0" applyFill="1" applyBorder="1" applyAlignment="1" applyProtection="1">
      <alignment horizontal="center" vertical="center"/>
    </xf>
    <xf numFmtId="176" fontId="0" fillId="4" borderId="44" xfId="0" applyNumberFormat="1" applyFill="1" applyBorder="1" applyAlignment="1" applyProtection="1">
      <alignment horizontal="right" vertical="center"/>
    </xf>
    <xf numFmtId="176" fontId="0" fillId="4" borderId="68" xfId="0" applyNumberFormat="1" applyFill="1" applyBorder="1" applyAlignment="1" applyProtection="1">
      <alignment horizontal="right" vertical="center"/>
    </xf>
    <xf numFmtId="0" fontId="38" fillId="4" borderId="44" xfId="0" applyFont="1" applyFill="1" applyBorder="1" applyAlignment="1" applyProtection="1">
      <alignment horizontal="left" vertical="center"/>
    </xf>
    <xf numFmtId="0" fontId="38" fillId="4" borderId="73" xfId="0" applyFont="1" applyFill="1" applyBorder="1" applyAlignment="1" applyProtection="1">
      <alignment horizontal="left" vertical="center"/>
    </xf>
    <xf numFmtId="0" fontId="38" fillId="4" borderId="68" xfId="0" applyFont="1" applyFill="1" applyBorder="1" applyAlignment="1" applyProtection="1">
      <alignment horizontal="left" vertical="center"/>
    </xf>
    <xf numFmtId="176" fontId="38" fillId="4" borderId="43" xfId="0" applyNumberFormat="1" applyFont="1" applyFill="1" applyBorder="1" applyAlignment="1" applyProtection="1">
      <alignment vertical="center"/>
    </xf>
    <xf numFmtId="0" fontId="0" fillId="4" borderId="44" xfId="0" applyFill="1" applyBorder="1" applyAlignment="1" applyProtection="1">
      <alignment horizontal="left" vertical="center"/>
    </xf>
    <xf numFmtId="0" fontId="0" fillId="4" borderId="73" xfId="0" applyFill="1" applyBorder="1" applyAlignment="1" applyProtection="1">
      <alignment horizontal="left" vertical="center"/>
    </xf>
    <xf numFmtId="0" fontId="0" fillId="4" borderId="68" xfId="0" applyFill="1" applyBorder="1" applyAlignment="1" applyProtection="1">
      <alignment horizontal="left" vertical="center"/>
    </xf>
    <xf numFmtId="176" fontId="0" fillId="4" borderId="43" xfId="0" applyNumberFormat="1" applyFill="1" applyBorder="1" applyAlignment="1" applyProtection="1">
      <alignment vertical="center"/>
    </xf>
    <xf numFmtId="0" fontId="38" fillId="4" borderId="66" xfId="0" applyFont="1" applyFill="1" applyBorder="1" applyAlignment="1" applyProtection="1">
      <alignment horizontal="center" vertical="center"/>
    </xf>
    <xf numFmtId="0" fontId="38" fillId="4" borderId="67" xfId="0" applyFont="1" applyFill="1" applyBorder="1" applyAlignment="1" applyProtection="1">
      <alignment horizontal="center" vertical="center"/>
    </xf>
    <xf numFmtId="49" fontId="32" fillId="4" borderId="8" xfId="2" applyNumberFormat="1" applyFont="1" applyFill="1" applyBorder="1" applyAlignment="1" applyProtection="1">
      <alignment horizontal="center" vertical="center" shrinkToFit="1"/>
    </xf>
    <xf numFmtId="49" fontId="32" fillId="4" borderId="17" xfId="2" applyNumberFormat="1" applyFont="1" applyFill="1" applyBorder="1" applyAlignment="1" applyProtection="1">
      <alignment horizontal="center" vertical="center" shrinkToFit="1"/>
    </xf>
    <xf numFmtId="49" fontId="32" fillId="4" borderId="12" xfId="2" applyNumberFormat="1" applyFont="1" applyFill="1" applyBorder="1" applyAlignment="1" applyProtection="1">
      <alignment horizontal="center" vertical="center" shrinkToFit="1"/>
    </xf>
    <xf numFmtId="49" fontId="32" fillId="4" borderId="7" xfId="2" applyNumberFormat="1" applyFont="1" applyFill="1" applyBorder="1" applyAlignment="1" applyProtection="1">
      <alignment horizontal="center" vertical="center" shrinkToFit="1"/>
    </xf>
    <xf numFmtId="49" fontId="32" fillId="4" borderId="16" xfId="2" applyNumberFormat="1" applyFont="1" applyFill="1" applyBorder="1" applyAlignment="1" applyProtection="1">
      <alignment horizontal="center" vertical="center" shrinkToFit="1"/>
    </xf>
    <xf numFmtId="49" fontId="32" fillId="4" borderId="15" xfId="2" applyNumberFormat="1" applyFont="1" applyFill="1" applyBorder="1" applyAlignment="1" applyProtection="1">
      <alignment horizontal="center" vertical="center" shrinkToFit="1"/>
    </xf>
    <xf numFmtId="49" fontId="32" fillId="3" borderId="8" xfId="2" applyNumberFormat="1" applyFont="1" applyFill="1" applyBorder="1" applyAlignment="1" applyProtection="1">
      <alignment horizontal="center" vertical="center" shrinkToFit="1"/>
    </xf>
    <xf numFmtId="49" fontId="32" fillId="3" borderId="17" xfId="2" applyNumberFormat="1" applyFont="1" applyFill="1" applyBorder="1" applyAlignment="1" applyProtection="1">
      <alignment horizontal="center" vertical="center" shrinkToFit="1"/>
    </xf>
    <xf numFmtId="49" fontId="32" fillId="3" borderId="12" xfId="2" applyNumberFormat="1" applyFont="1" applyFill="1" applyBorder="1" applyAlignment="1" applyProtection="1">
      <alignment horizontal="center" vertical="center" shrinkToFit="1"/>
    </xf>
    <xf numFmtId="49" fontId="32" fillId="3" borderId="7" xfId="2" applyNumberFormat="1" applyFont="1" applyFill="1" applyBorder="1" applyAlignment="1" applyProtection="1">
      <alignment horizontal="center" vertical="center" shrinkToFit="1"/>
    </xf>
    <xf numFmtId="49" fontId="32" fillId="3" borderId="16" xfId="2" applyNumberFormat="1" applyFont="1" applyFill="1" applyBorder="1" applyAlignment="1" applyProtection="1">
      <alignment horizontal="center" vertical="center" shrinkToFit="1"/>
    </xf>
    <xf numFmtId="49" fontId="32" fillId="3" borderId="15" xfId="2" applyNumberFormat="1" applyFont="1" applyFill="1" applyBorder="1" applyAlignment="1" applyProtection="1">
      <alignment horizontal="center" vertical="center" shrinkToFit="1"/>
    </xf>
    <xf numFmtId="49" fontId="8" fillId="4" borderId="8" xfId="2" applyNumberFormat="1" applyFont="1" applyFill="1" applyBorder="1" applyAlignment="1" applyProtection="1">
      <alignment horizontal="center" vertical="center" shrinkToFit="1"/>
    </xf>
    <xf numFmtId="49" fontId="8" fillId="4" borderId="17" xfId="2" applyNumberFormat="1" applyFont="1" applyFill="1" applyBorder="1" applyAlignment="1" applyProtection="1">
      <alignment horizontal="center" vertical="center" shrinkToFit="1"/>
    </xf>
    <xf numFmtId="49" fontId="12" fillId="4" borderId="12" xfId="2" applyNumberFormat="1" applyFont="1" applyFill="1" applyBorder="1" applyAlignment="1" applyProtection="1">
      <alignment horizontal="center" vertical="center" shrinkToFit="1"/>
    </xf>
    <xf numFmtId="49" fontId="12" fillId="4" borderId="7" xfId="2" applyNumberFormat="1" applyFont="1" applyFill="1" applyBorder="1" applyAlignment="1" applyProtection="1">
      <alignment horizontal="center" vertical="center" shrinkToFit="1"/>
    </xf>
    <xf numFmtId="49" fontId="12" fillId="4" borderId="33" xfId="2" applyNumberFormat="1" applyFont="1" applyFill="1" applyBorder="1" applyAlignment="1" applyProtection="1">
      <alignment horizontal="center" vertical="center" shrinkToFit="1"/>
    </xf>
    <xf numFmtId="49" fontId="12" fillId="4" borderId="32" xfId="2" applyNumberFormat="1" applyFont="1" applyFill="1" applyBorder="1" applyAlignment="1" applyProtection="1">
      <alignment horizontal="center" vertical="center" shrinkToFit="1"/>
    </xf>
    <xf numFmtId="49" fontId="12" fillId="4" borderId="8" xfId="2" applyNumberFormat="1" applyFont="1" applyFill="1" applyBorder="1" applyAlignment="1" applyProtection="1">
      <alignment horizontal="center" vertical="center" shrinkToFit="1"/>
    </xf>
    <xf numFmtId="49" fontId="12" fillId="4" borderId="9" xfId="2" applyNumberFormat="1" applyFont="1" applyFill="1" applyBorder="1" applyAlignment="1" applyProtection="1">
      <alignment horizontal="center" vertical="center" shrinkToFit="1"/>
    </xf>
    <xf numFmtId="49" fontId="12" fillId="4" borderId="0" xfId="2" applyNumberFormat="1" applyFont="1" applyFill="1" applyBorder="1" applyAlignment="1" applyProtection="1">
      <alignment horizontal="center" vertical="center" shrinkToFit="1"/>
    </xf>
    <xf numFmtId="49" fontId="12" fillId="4" borderId="27" xfId="2" applyNumberFormat="1" applyFont="1" applyFill="1" applyBorder="1" applyAlignment="1" applyProtection="1">
      <alignment horizontal="center" vertical="center" shrinkToFit="1"/>
    </xf>
    <xf numFmtId="49" fontId="8" fillId="4" borderId="9" xfId="2" applyNumberFormat="1" applyFont="1" applyFill="1" applyBorder="1" applyAlignment="1" applyProtection="1">
      <alignment horizontal="center" vertical="center" shrinkToFit="1"/>
    </xf>
    <xf numFmtId="49" fontId="8" fillId="4" borderId="10" xfId="2" applyNumberFormat="1" applyFont="1" applyFill="1" applyBorder="1" applyAlignment="1" applyProtection="1">
      <alignment horizontal="center" vertical="center" shrinkToFit="1"/>
    </xf>
    <xf numFmtId="49" fontId="8" fillId="4" borderId="12" xfId="2" applyNumberFormat="1" applyFont="1" applyFill="1" applyBorder="1" applyAlignment="1" applyProtection="1">
      <alignment horizontal="center" vertical="center" shrinkToFit="1"/>
    </xf>
    <xf numFmtId="49" fontId="8" fillId="4" borderId="0" xfId="2" applyNumberFormat="1" applyFont="1" applyFill="1" applyBorder="1" applyAlignment="1" applyProtection="1">
      <alignment horizontal="center" vertical="center" shrinkToFit="1"/>
    </xf>
    <xf numFmtId="49" fontId="8" fillId="4" borderId="4" xfId="2" applyNumberFormat="1" applyFont="1" applyFill="1" applyBorder="1" applyAlignment="1" applyProtection="1">
      <alignment horizontal="center" vertical="center" shrinkToFit="1"/>
    </xf>
    <xf numFmtId="49" fontId="8" fillId="4" borderId="33" xfId="2" applyNumberFormat="1" applyFont="1" applyFill="1" applyBorder="1" applyAlignment="1" applyProtection="1">
      <alignment horizontal="center" vertical="center" shrinkToFit="1"/>
    </xf>
    <xf numFmtId="49" fontId="8" fillId="4" borderId="27" xfId="2" applyNumberFormat="1" applyFont="1" applyFill="1" applyBorder="1" applyAlignment="1" applyProtection="1">
      <alignment horizontal="center" vertical="center" shrinkToFit="1"/>
    </xf>
    <xf numFmtId="49" fontId="8" fillId="4" borderId="30" xfId="2" applyNumberFormat="1" applyFont="1" applyFill="1" applyBorder="1" applyAlignment="1" applyProtection="1">
      <alignment horizontal="center" vertical="center" shrinkToFit="1"/>
    </xf>
    <xf numFmtId="49" fontId="12" fillId="4" borderId="11" xfId="2" applyNumberFormat="1" applyFont="1" applyFill="1" applyBorder="1" applyAlignment="1" applyProtection="1">
      <alignment horizontal="center" vertical="center" shrinkToFit="1"/>
    </xf>
    <xf numFmtId="49" fontId="12" fillId="4" borderId="17" xfId="2" applyNumberFormat="1" applyFont="1" applyFill="1" applyBorder="1" applyAlignment="1" applyProtection="1">
      <alignment horizontal="center" vertical="center" shrinkToFit="1"/>
    </xf>
    <xf numFmtId="49" fontId="12" fillId="4" borderId="6" xfId="2" applyNumberFormat="1" applyFont="1" applyFill="1" applyBorder="1" applyAlignment="1" applyProtection="1">
      <alignment horizontal="center" vertical="center" shrinkToFit="1"/>
    </xf>
    <xf numFmtId="49" fontId="12" fillId="4" borderId="31" xfId="2" applyNumberFormat="1" applyFont="1" applyFill="1" applyBorder="1" applyAlignment="1" applyProtection="1">
      <alignment horizontal="center" vertical="center" shrinkToFit="1"/>
    </xf>
    <xf numFmtId="181" fontId="12" fillId="4" borderId="8" xfId="2" applyNumberFormat="1" applyFont="1" applyFill="1" applyBorder="1" applyAlignment="1" applyProtection="1">
      <alignment vertical="center"/>
    </xf>
    <xf numFmtId="181" fontId="12" fillId="4" borderId="9" xfId="2" applyNumberFormat="1" applyFont="1" applyFill="1" applyBorder="1" applyAlignment="1" applyProtection="1">
      <alignment vertical="center"/>
    </xf>
    <xf numFmtId="181" fontId="12" fillId="4" borderId="17" xfId="2" applyNumberFormat="1" applyFont="1" applyFill="1" applyBorder="1" applyAlignment="1" applyProtection="1">
      <alignment vertical="center"/>
    </xf>
    <xf numFmtId="181" fontId="12" fillId="4" borderId="12" xfId="2" applyNumberFormat="1" applyFont="1" applyFill="1" applyBorder="1" applyAlignment="1" applyProtection="1">
      <alignment vertical="center"/>
    </xf>
    <xf numFmtId="181" fontId="12" fillId="4" borderId="0" xfId="2" applyNumberFormat="1" applyFont="1" applyFill="1" applyBorder="1" applyAlignment="1" applyProtection="1">
      <alignment vertical="center"/>
    </xf>
    <xf numFmtId="181" fontId="12" fillId="4" borderId="7" xfId="2" applyNumberFormat="1" applyFont="1" applyFill="1" applyBorder="1" applyAlignment="1" applyProtection="1">
      <alignment vertical="center"/>
    </xf>
    <xf numFmtId="181" fontId="12" fillId="4" borderId="33" xfId="2" applyNumberFormat="1" applyFont="1" applyFill="1" applyBorder="1" applyAlignment="1" applyProtection="1">
      <alignment vertical="center"/>
    </xf>
    <xf numFmtId="181" fontId="12" fillId="4" borderId="27" xfId="2" applyNumberFormat="1" applyFont="1" applyFill="1" applyBorder="1" applyAlignment="1" applyProtection="1">
      <alignment vertical="center"/>
    </xf>
    <xf numFmtId="181" fontId="12" fillId="4" borderId="32" xfId="2" applyNumberFormat="1" applyFont="1" applyFill="1" applyBorder="1" applyAlignment="1" applyProtection="1">
      <alignment vertical="center"/>
    </xf>
    <xf numFmtId="49" fontId="12" fillId="4" borderId="16" xfId="2" applyNumberFormat="1" applyFont="1" applyFill="1" applyBorder="1" applyAlignment="1" applyProtection="1">
      <alignment horizontal="center" vertical="center" shrinkToFit="1"/>
    </xf>
    <xf numFmtId="49" fontId="12" fillId="4" borderId="15" xfId="2" applyNumberFormat="1" applyFont="1" applyFill="1" applyBorder="1" applyAlignment="1" applyProtection="1">
      <alignment horizontal="center" vertical="center" shrinkToFit="1"/>
    </xf>
    <xf numFmtId="49" fontId="12" fillId="4" borderId="14" xfId="2" applyNumberFormat="1" applyFont="1" applyFill="1" applyBorder="1" applyAlignment="1" applyProtection="1">
      <alignment horizontal="center" vertical="center" shrinkToFit="1"/>
    </xf>
    <xf numFmtId="181" fontId="12" fillId="4" borderId="16" xfId="2" applyNumberFormat="1" applyFont="1" applyFill="1" applyBorder="1" applyAlignment="1" applyProtection="1">
      <alignment vertical="center"/>
    </xf>
    <xf numFmtId="181" fontId="12" fillId="4" borderId="14" xfId="2" applyNumberFormat="1" applyFont="1" applyFill="1" applyBorder="1" applyAlignment="1" applyProtection="1">
      <alignment vertical="center"/>
    </xf>
    <xf numFmtId="181" fontId="12" fillId="4" borderId="15" xfId="2" applyNumberFormat="1" applyFont="1" applyFill="1" applyBorder="1" applyAlignment="1" applyProtection="1">
      <alignment vertical="center"/>
    </xf>
    <xf numFmtId="176" fontId="12" fillId="4" borderId="8" xfId="2" applyNumberFormat="1" applyFont="1" applyFill="1" applyBorder="1" applyAlignment="1" applyProtection="1">
      <alignment vertical="center"/>
    </xf>
    <xf numFmtId="176" fontId="12" fillId="4" borderId="9" xfId="2" applyNumberFormat="1" applyFont="1" applyFill="1" applyBorder="1" applyAlignment="1" applyProtection="1">
      <alignment vertical="center"/>
    </xf>
    <xf numFmtId="176" fontId="12" fillId="4" borderId="17" xfId="2" applyNumberFormat="1" applyFont="1" applyFill="1" applyBorder="1" applyAlignment="1" applyProtection="1">
      <alignment vertical="center"/>
    </xf>
    <xf numFmtId="176" fontId="12" fillId="4" borderId="12" xfId="2" applyNumberFormat="1" applyFont="1" applyFill="1" applyBorder="1" applyAlignment="1" applyProtection="1">
      <alignment vertical="center"/>
    </xf>
    <xf numFmtId="176" fontId="12" fillId="4" borderId="0" xfId="2" applyNumberFormat="1" applyFont="1" applyFill="1" applyBorder="1" applyAlignment="1" applyProtection="1">
      <alignment vertical="center"/>
    </xf>
    <xf numFmtId="176" fontId="12" fillId="4" borderId="7" xfId="2" applyNumberFormat="1" applyFont="1" applyFill="1" applyBorder="1" applyAlignment="1" applyProtection="1">
      <alignment vertical="center"/>
    </xf>
    <xf numFmtId="176" fontId="12" fillId="4" borderId="33" xfId="2" applyNumberFormat="1" applyFont="1" applyFill="1" applyBorder="1" applyAlignment="1" applyProtection="1">
      <alignment vertical="center"/>
    </xf>
    <xf numFmtId="176" fontId="12" fillId="4" borderId="27" xfId="2" applyNumberFormat="1" applyFont="1" applyFill="1" applyBorder="1" applyAlignment="1" applyProtection="1">
      <alignment vertical="center"/>
    </xf>
    <xf numFmtId="176" fontId="12" fillId="4" borderId="32" xfId="2" applyNumberFormat="1" applyFont="1" applyFill="1" applyBorder="1" applyAlignment="1" applyProtection="1">
      <alignment vertical="center"/>
    </xf>
    <xf numFmtId="176" fontId="12" fillId="3" borderId="8" xfId="2" applyNumberFormat="1" applyFont="1" applyFill="1" applyBorder="1" applyAlignment="1" applyProtection="1">
      <alignment vertical="center"/>
    </xf>
    <xf numFmtId="176" fontId="12" fillId="3" borderId="9" xfId="2" applyNumberFormat="1" applyFont="1" applyFill="1" applyBorder="1" applyAlignment="1" applyProtection="1">
      <alignment vertical="center"/>
    </xf>
    <xf numFmtId="176" fontId="12" fillId="3" borderId="17" xfId="2" applyNumberFormat="1" applyFont="1" applyFill="1" applyBorder="1" applyAlignment="1" applyProtection="1">
      <alignment vertical="center"/>
    </xf>
    <xf numFmtId="176" fontId="12" fillId="3" borderId="12" xfId="2" applyNumberFormat="1" applyFont="1" applyFill="1" applyBorder="1" applyAlignment="1" applyProtection="1">
      <alignment vertical="center"/>
    </xf>
    <xf numFmtId="176" fontId="12" fillId="3" borderId="0" xfId="2" applyNumberFormat="1" applyFont="1" applyFill="1" applyBorder="1" applyAlignment="1" applyProtection="1">
      <alignment vertical="center"/>
    </xf>
    <xf numFmtId="176" fontId="12" fillId="3" borderId="7" xfId="2" applyNumberFormat="1" applyFont="1" applyFill="1" applyBorder="1" applyAlignment="1" applyProtection="1">
      <alignment vertical="center"/>
    </xf>
    <xf numFmtId="176" fontId="12" fillId="3" borderId="16" xfId="2" applyNumberFormat="1" applyFont="1" applyFill="1" applyBorder="1" applyAlignment="1" applyProtection="1">
      <alignment vertical="center"/>
    </xf>
    <xf numFmtId="176" fontId="12" fillId="3" borderId="14" xfId="2" applyNumberFormat="1" applyFont="1" applyFill="1" applyBorder="1" applyAlignment="1" applyProtection="1">
      <alignment vertical="center"/>
    </xf>
    <xf numFmtId="176" fontId="12" fillId="3" borderId="15" xfId="2" applyNumberFormat="1" applyFont="1" applyFill="1" applyBorder="1" applyAlignment="1" applyProtection="1">
      <alignment vertical="center"/>
    </xf>
    <xf numFmtId="49" fontId="8" fillId="3" borderId="8" xfId="2" applyNumberFormat="1" applyFont="1" applyFill="1" applyBorder="1" applyAlignment="1" applyProtection="1">
      <alignment horizontal="center" vertical="center" shrinkToFit="1"/>
    </xf>
    <xf numFmtId="49" fontId="8" fillId="3" borderId="17" xfId="2" applyNumberFormat="1" applyFont="1" applyFill="1" applyBorder="1" applyAlignment="1" applyProtection="1">
      <alignment horizontal="center" vertical="center" shrinkToFit="1"/>
    </xf>
    <xf numFmtId="49" fontId="12" fillId="3" borderId="12" xfId="2" applyNumberFormat="1" applyFont="1" applyFill="1" applyBorder="1" applyAlignment="1" applyProtection="1">
      <alignment horizontal="center" vertical="center" shrinkToFit="1"/>
    </xf>
    <xf numFmtId="49" fontId="12" fillId="3" borderId="7" xfId="2" applyNumberFormat="1" applyFont="1" applyFill="1" applyBorder="1" applyAlignment="1" applyProtection="1">
      <alignment horizontal="center" vertical="center" shrinkToFit="1"/>
    </xf>
    <xf numFmtId="49" fontId="12" fillId="3" borderId="16" xfId="2" applyNumberFormat="1" applyFont="1" applyFill="1" applyBorder="1" applyAlignment="1" applyProtection="1">
      <alignment horizontal="center" vertical="center" shrinkToFit="1"/>
    </xf>
    <xf numFmtId="49" fontId="12" fillId="3" borderId="15" xfId="2" applyNumberFormat="1" applyFont="1" applyFill="1" applyBorder="1" applyAlignment="1" applyProtection="1">
      <alignment horizontal="center" vertical="center" shrinkToFit="1"/>
    </xf>
    <xf numFmtId="49" fontId="12" fillId="3" borderId="8" xfId="2" applyNumberFormat="1" applyFont="1" applyFill="1" applyBorder="1" applyAlignment="1" applyProtection="1">
      <alignment horizontal="center" vertical="center" shrinkToFit="1"/>
    </xf>
    <xf numFmtId="49" fontId="12" fillId="3" borderId="9" xfId="2" applyNumberFormat="1" applyFont="1" applyFill="1" applyBorder="1" applyAlignment="1" applyProtection="1">
      <alignment horizontal="center" vertical="center" shrinkToFit="1"/>
    </xf>
    <xf numFmtId="49" fontId="12" fillId="3" borderId="0" xfId="2" applyNumberFormat="1" applyFont="1" applyFill="1" applyBorder="1" applyAlignment="1" applyProtection="1">
      <alignment horizontal="center" vertical="center" shrinkToFit="1"/>
    </xf>
    <xf numFmtId="49" fontId="12" fillId="3" borderId="14" xfId="2" applyNumberFormat="1" applyFont="1" applyFill="1" applyBorder="1" applyAlignment="1" applyProtection="1">
      <alignment horizontal="center" vertical="center" shrinkToFit="1"/>
    </xf>
    <xf numFmtId="49" fontId="8" fillId="3" borderId="9" xfId="2" applyNumberFormat="1" applyFont="1" applyFill="1" applyBorder="1" applyAlignment="1" applyProtection="1">
      <alignment horizontal="center" vertical="center" shrinkToFit="1"/>
    </xf>
    <xf numFmtId="49" fontId="8" fillId="3" borderId="10" xfId="2" applyNumberFormat="1" applyFont="1" applyFill="1" applyBorder="1" applyAlignment="1" applyProtection="1">
      <alignment horizontal="center" vertical="center" shrinkToFit="1"/>
    </xf>
    <xf numFmtId="49" fontId="8" fillId="3" borderId="12" xfId="2" applyNumberFormat="1" applyFont="1" applyFill="1" applyBorder="1" applyAlignment="1" applyProtection="1">
      <alignment horizontal="center" vertical="center" shrinkToFit="1"/>
    </xf>
    <xf numFmtId="49" fontId="8" fillId="3" borderId="0" xfId="2" applyNumberFormat="1" applyFont="1" applyFill="1" applyBorder="1" applyAlignment="1" applyProtection="1">
      <alignment horizontal="center" vertical="center" shrinkToFit="1"/>
    </xf>
    <xf numFmtId="49" fontId="8" fillId="3" borderId="4" xfId="2" applyNumberFormat="1" applyFont="1" applyFill="1" applyBorder="1" applyAlignment="1" applyProtection="1">
      <alignment horizontal="center" vertical="center" shrinkToFit="1"/>
    </xf>
    <xf numFmtId="49" fontId="8" fillId="3" borderId="16" xfId="2" applyNumberFormat="1" applyFont="1" applyFill="1" applyBorder="1" applyAlignment="1" applyProtection="1">
      <alignment horizontal="center" vertical="center" shrinkToFit="1"/>
    </xf>
    <xf numFmtId="49" fontId="8" fillId="3" borderId="14" xfId="2" applyNumberFormat="1" applyFont="1" applyFill="1" applyBorder="1" applyAlignment="1" applyProtection="1">
      <alignment horizontal="center" vertical="center" shrinkToFit="1"/>
    </xf>
    <xf numFmtId="49" fontId="8" fillId="3" borderId="13" xfId="2" applyNumberFormat="1" applyFont="1" applyFill="1" applyBorder="1" applyAlignment="1" applyProtection="1">
      <alignment horizontal="center" vertical="center" shrinkToFit="1"/>
    </xf>
    <xf numFmtId="49" fontId="8" fillId="4" borderId="16" xfId="2" applyNumberFormat="1" applyFont="1" applyFill="1" applyBorder="1" applyAlignment="1" applyProtection="1">
      <alignment horizontal="center" vertical="center" shrinkToFit="1"/>
    </xf>
    <xf numFmtId="49" fontId="8" fillId="4" borderId="14" xfId="2" applyNumberFormat="1" applyFont="1" applyFill="1" applyBorder="1" applyAlignment="1" applyProtection="1">
      <alignment horizontal="center" vertical="center" shrinkToFit="1"/>
    </xf>
    <xf numFmtId="49" fontId="8" fillId="4" borderId="13" xfId="2" applyNumberFormat="1" applyFont="1" applyFill="1" applyBorder="1" applyAlignment="1" applyProtection="1">
      <alignment horizontal="center" vertical="center" shrinkToFit="1"/>
    </xf>
    <xf numFmtId="49" fontId="12" fillId="3" borderId="11" xfId="2" applyNumberFormat="1" applyFont="1" applyFill="1" applyBorder="1" applyAlignment="1" applyProtection="1">
      <alignment horizontal="center" vertical="center" shrinkToFit="1"/>
    </xf>
    <xf numFmtId="49" fontId="12" fillId="3" borderId="17" xfId="2" applyNumberFormat="1" applyFont="1" applyFill="1" applyBorder="1" applyAlignment="1" applyProtection="1">
      <alignment horizontal="center" vertical="center" shrinkToFit="1"/>
    </xf>
    <xf numFmtId="49" fontId="12" fillId="3" borderId="6" xfId="2" applyNumberFormat="1" applyFont="1" applyFill="1" applyBorder="1" applyAlignment="1" applyProtection="1">
      <alignment horizontal="center" vertical="center" shrinkToFit="1"/>
    </xf>
    <xf numFmtId="49" fontId="12" fillId="3" borderId="18" xfId="2" applyNumberFormat="1" applyFont="1" applyFill="1" applyBorder="1" applyAlignment="1" applyProtection="1">
      <alignment horizontal="center" vertical="center" shrinkToFit="1"/>
    </xf>
    <xf numFmtId="181" fontId="12" fillId="3" borderId="8" xfId="2" applyNumberFormat="1" applyFont="1" applyFill="1" applyBorder="1" applyAlignment="1" applyProtection="1">
      <alignment vertical="center"/>
    </xf>
    <xf numFmtId="181" fontId="12" fillId="3" borderId="9" xfId="2" applyNumberFormat="1" applyFont="1" applyFill="1" applyBorder="1" applyAlignment="1" applyProtection="1">
      <alignment vertical="center"/>
    </xf>
    <xf numFmtId="181" fontId="12" fillId="3" borderId="17" xfId="2" applyNumberFormat="1" applyFont="1" applyFill="1" applyBorder="1" applyAlignment="1" applyProtection="1">
      <alignment vertical="center"/>
    </xf>
    <xf numFmtId="181" fontId="12" fillId="3" borderId="12" xfId="2" applyNumberFormat="1" applyFont="1" applyFill="1" applyBorder="1" applyAlignment="1" applyProtection="1">
      <alignment vertical="center"/>
    </xf>
    <xf numFmtId="181" fontId="12" fillId="3" borderId="0" xfId="2" applyNumberFormat="1" applyFont="1" applyFill="1" applyBorder="1" applyAlignment="1" applyProtection="1">
      <alignment vertical="center"/>
    </xf>
    <xf numFmtId="181" fontId="12" fillId="3" borderId="7" xfId="2" applyNumberFormat="1" applyFont="1" applyFill="1" applyBorder="1" applyAlignment="1" applyProtection="1">
      <alignment vertical="center"/>
    </xf>
    <xf numFmtId="181" fontId="12" fillId="3" borderId="16" xfId="2" applyNumberFormat="1" applyFont="1" applyFill="1" applyBorder="1" applyAlignment="1" applyProtection="1">
      <alignment vertical="center"/>
    </xf>
    <xf numFmtId="181" fontId="12" fillId="3" borderId="14" xfId="2" applyNumberFormat="1" applyFont="1" applyFill="1" applyBorder="1" applyAlignment="1" applyProtection="1">
      <alignment vertical="center"/>
    </xf>
    <xf numFmtId="181" fontId="12" fillId="3" borderId="15" xfId="2" applyNumberFormat="1" applyFont="1" applyFill="1" applyBorder="1" applyAlignment="1" applyProtection="1">
      <alignment vertical="center"/>
    </xf>
    <xf numFmtId="176" fontId="12" fillId="4" borderId="16" xfId="2" applyNumberFormat="1" applyFont="1" applyFill="1" applyBorder="1" applyAlignment="1" applyProtection="1">
      <alignment vertical="center"/>
    </xf>
    <xf numFmtId="176" fontId="12" fillId="4" borderId="14" xfId="2" applyNumberFormat="1" applyFont="1" applyFill="1" applyBorder="1" applyAlignment="1" applyProtection="1">
      <alignment vertical="center"/>
    </xf>
    <xf numFmtId="176" fontId="12" fillId="4" borderId="15" xfId="2" applyNumberFormat="1" applyFont="1" applyFill="1" applyBorder="1" applyAlignment="1" applyProtection="1">
      <alignment vertical="center"/>
    </xf>
    <xf numFmtId="49" fontId="12" fillId="4" borderId="18" xfId="2" applyNumberFormat="1" applyFont="1" applyFill="1" applyBorder="1" applyAlignment="1" applyProtection="1">
      <alignment horizontal="center" vertical="center" shrinkToFit="1"/>
    </xf>
    <xf numFmtId="49" fontId="32" fillId="4" borderId="9" xfId="2" applyNumberFormat="1" applyFont="1" applyFill="1" applyBorder="1" applyAlignment="1" applyProtection="1">
      <alignment horizontal="center" vertical="center" shrinkToFit="1"/>
    </xf>
    <xf numFmtId="49" fontId="32" fillId="4" borderId="0" xfId="2" applyNumberFormat="1" applyFont="1" applyFill="1" applyBorder="1" applyAlignment="1" applyProtection="1">
      <alignment horizontal="center" vertical="center" shrinkToFit="1"/>
    </xf>
    <xf numFmtId="49" fontId="32" fillId="4" borderId="14" xfId="2" applyNumberFormat="1" applyFont="1" applyFill="1" applyBorder="1" applyAlignment="1" applyProtection="1">
      <alignment horizontal="center" vertical="center" shrinkToFit="1"/>
    </xf>
    <xf numFmtId="181" fontId="32" fillId="4" borderId="8" xfId="2" applyNumberFormat="1" applyFont="1" applyFill="1" applyBorder="1" applyAlignment="1" applyProtection="1">
      <alignment vertical="center"/>
    </xf>
    <xf numFmtId="181" fontId="32" fillId="4" borderId="9" xfId="2" applyNumberFormat="1" applyFont="1" applyFill="1" applyBorder="1" applyAlignment="1" applyProtection="1">
      <alignment vertical="center"/>
    </xf>
    <xf numFmtId="181" fontId="32" fillId="4" borderId="17" xfId="2" applyNumberFormat="1" applyFont="1" applyFill="1" applyBorder="1" applyAlignment="1" applyProtection="1">
      <alignment vertical="center"/>
    </xf>
    <xf numFmtId="181" fontId="32" fillId="4" borderId="12" xfId="2" applyNumberFormat="1" applyFont="1" applyFill="1" applyBorder="1" applyAlignment="1" applyProtection="1">
      <alignment vertical="center"/>
    </xf>
    <xf numFmtId="181" fontId="32" fillId="4" borderId="0" xfId="2" applyNumberFormat="1" applyFont="1" applyFill="1" applyBorder="1" applyAlignment="1" applyProtection="1">
      <alignment vertical="center"/>
    </xf>
    <xf numFmtId="181" fontId="32" fillId="4" borderId="7" xfId="2" applyNumberFormat="1" applyFont="1" applyFill="1" applyBorder="1" applyAlignment="1" applyProtection="1">
      <alignment vertical="center"/>
    </xf>
    <xf numFmtId="181" fontId="32" fillId="4" borderId="16" xfId="2" applyNumberFormat="1" applyFont="1" applyFill="1" applyBorder="1" applyAlignment="1" applyProtection="1">
      <alignment vertical="center"/>
    </xf>
    <xf numFmtId="181" fontId="32" fillId="4" borderId="14" xfId="2" applyNumberFormat="1" applyFont="1" applyFill="1" applyBorder="1" applyAlignment="1" applyProtection="1">
      <alignment vertical="center"/>
    </xf>
    <xf numFmtId="181" fontId="32" fillId="4" borderId="15" xfId="2" applyNumberFormat="1" applyFont="1" applyFill="1" applyBorder="1" applyAlignment="1" applyProtection="1">
      <alignment vertical="center"/>
    </xf>
    <xf numFmtId="176" fontId="32" fillId="4" borderId="8" xfId="2" applyNumberFormat="1" applyFont="1" applyFill="1" applyBorder="1" applyAlignment="1" applyProtection="1">
      <alignment vertical="center"/>
    </xf>
    <xf numFmtId="176" fontId="32" fillId="4" borderId="9" xfId="2" applyNumberFormat="1" applyFont="1" applyFill="1" applyBorder="1" applyAlignment="1" applyProtection="1">
      <alignment vertical="center"/>
    </xf>
    <xf numFmtId="176" fontId="32" fillId="4" borderId="17" xfId="2" applyNumberFormat="1" applyFont="1" applyFill="1" applyBorder="1" applyAlignment="1" applyProtection="1">
      <alignment vertical="center"/>
    </xf>
    <xf numFmtId="176" fontId="32" fillId="4" borderId="12" xfId="2" applyNumberFormat="1" applyFont="1" applyFill="1" applyBorder="1" applyAlignment="1" applyProtection="1">
      <alignment vertical="center"/>
    </xf>
    <xf numFmtId="176" fontId="32" fillId="4" borderId="0" xfId="2" applyNumberFormat="1" applyFont="1" applyFill="1" applyBorder="1" applyAlignment="1" applyProtection="1">
      <alignment vertical="center"/>
    </xf>
    <xf numFmtId="176" fontId="32" fillId="4" borderId="7" xfId="2" applyNumberFormat="1" applyFont="1" applyFill="1" applyBorder="1" applyAlignment="1" applyProtection="1">
      <alignment vertical="center"/>
    </xf>
    <xf numFmtId="176" fontId="32" fillId="4" borderId="16" xfId="2" applyNumberFormat="1" applyFont="1" applyFill="1" applyBorder="1" applyAlignment="1" applyProtection="1">
      <alignment vertical="center"/>
    </xf>
    <xf numFmtId="176" fontId="32" fillId="4" borderId="14" xfId="2" applyNumberFormat="1" applyFont="1" applyFill="1" applyBorder="1" applyAlignment="1" applyProtection="1">
      <alignment vertical="center"/>
    </xf>
    <xf numFmtId="176" fontId="32" fillId="4" borderId="15" xfId="2" applyNumberFormat="1" applyFont="1" applyFill="1" applyBorder="1" applyAlignment="1" applyProtection="1">
      <alignment vertical="center"/>
    </xf>
    <xf numFmtId="49" fontId="32" fillId="4" borderId="11" xfId="2" applyNumberFormat="1" applyFont="1" applyFill="1" applyBorder="1" applyAlignment="1" applyProtection="1">
      <alignment horizontal="center" vertical="center" shrinkToFit="1"/>
    </xf>
    <xf numFmtId="49" fontId="32" fillId="4" borderId="6" xfId="2" applyNumberFormat="1" applyFont="1" applyFill="1" applyBorder="1" applyAlignment="1" applyProtection="1">
      <alignment horizontal="center" vertical="center" shrinkToFit="1"/>
    </xf>
    <xf numFmtId="49" fontId="32" fillId="4" borderId="18" xfId="2" applyNumberFormat="1" applyFont="1" applyFill="1" applyBorder="1" applyAlignment="1" applyProtection="1">
      <alignment horizontal="center" vertical="center" shrinkToFit="1"/>
    </xf>
    <xf numFmtId="49" fontId="32" fillId="3" borderId="11" xfId="2" applyNumberFormat="1" applyFont="1" applyFill="1" applyBorder="1" applyAlignment="1" applyProtection="1">
      <alignment horizontal="center" vertical="center" shrinkToFit="1"/>
    </xf>
    <xf numFmtId="49" fontId="32" fillId="3" borderId="9" xfId="2" applyNumberFormat="1" applyFont="1" applyFill="1" applyBorder="1" applyAlignment="1" applyProtection="1">
      <alignment horizontal="center" vertical="center" shrinkToFit="1"/>
    </xf>
    <xf numFmtId="49" fontId="32" fillId="3" borderId="6" xfId="2" applyNumberFormat="1" applyFont="1" applyFill="1" applyBorder="1" applyAlignment="1" applyProtection="1">
      <alignment horizontal="center" vertical="center" shrinkToFit="1"/>
    </xf>
    <xf numFmtId="49" fontId="32" fillId="3" borderId="0" xfId="2" applyNumberFormat="1" applyFont="1" applyFill="1" applyBorder="1" applyAlignment="1" applyProtection="1">
      <alignment horizontal="center" vertical="center" shrinkToFit="1"/>
    </xf>
    <xf numFmtId="49" fontId="32" fillId="3" borderId="18" xfId="2" applyNumberFormat="1" applyFont="1" applyFill="1" applyBorder="1" applyAlignment="1" applyProtection="1">
      <alignment horizontal="center" vertical="center" shrinkToFit="1"/>
    </xf>
    <xf numFmtId="49" fontId="32" fillId="3" borderId="14" xfId="2" applyNumberFormat="1" applyFont="1" applyFill="1" applyBorder="1" applyAlignment="1" applyProtection="1">
      <alignment horizontal="center" vertical="center" shrinkToFit="1"/>
    </xf>
    <xf numFmtId="181" fontId="32" fillId="3" borderId="8" xfId="2" applyNumberFormat="1" applyFont="1" applyFill="1" applyBorder="1" applyAlignment="1" applyProtection="1">
      <alignment vertical="center"/>
    </xf>
    <xf numFmtId="181" fontId="32" fillId="3" borderId="9" xfId="2" applyNumberFormat="1" applyFont="1" applyFill="1" applyBorder="1" applyAlignment="1" applyProtection="1">
      <alignment vertical="center"/>
    </xf>
    <xf numFmtId="181" fontId="32" fillId="3" borderId="17" xfId="2" applyNumberFormat="1" applyFont="1" applyFill="1" applyBorder="1" applyAlignment="1" applyProtection="1">
      <alignment vertical="center"/>
    </xf>
    <xf numFmtId="181" fontId="32" fillId="3" borderId="12" xfId="2" applyNumberFormat="1" applyFont="1" applyFill="1" applyBorder="1" applyAlignment="1" applyProtection="1">
      <alignment vertical="center"/>
    </xf>
    <xf numFmtId="181" fontId="32" fillId="3" borderId="0" xfId="2" applyNumberFormat="1" applyFont="1" applyFill="1" applyBorder="1" applyAlignment="1" applyProtection="1">
      <alignment vertical="center"/>
    </xf>
    <xf numFmtId="181" fontId="32" fillId="3" borderId="7" xfId="2" applyNumberFormat="1" applyFont="1" applyFill="1" applyBorder="1" applyAlignment="1" applyProtection="1">
      <alignment vertical="center"/>
    </xf>
    <xf numFmtId="181" fontId="32" fillId="3" borderId="16" xfId="2" applyNumberFormat="1" applyFont="1" applyFill="1" applyBorder="1" applyAlignment="1" applyProtection="1">
      <alignment vertical="center"/>
    </xf>
    <xf numFmtId="181" fontId="32" fillId="3" borderId="14" xfId="2" applyNumberFormat="1" applyFont="1" applyFill="1" applyBorder="1" applyAlignment="1" applyProtection="1">
      <alignment vertical="center"/>
    </xf>
    <xf numFmtId="181" fontId="32" fillId="3" borderId="15" xfId="2" applyNumberFormat="1" applyFont="1" applyFill="1" applyBorder="1" applyAlignment="1" applyProtection="1">
      <alignment vertical="center"/>
    </xf>
    <xf numFmtId="176" fontId="32" fillId="3" borderId="8" xfId="2" applyNumberFormat="1" applyFont="1" applyFill="1" applyBorder="1" applyAlignment="1" applyProtection="1">
      <alignment vertical="center"/>
    </xf>
    <xf numFmtId="176" fontId="32" fillId="3" borderId="9" xfId="2" applyNumberFormat="1" applyFont="1" applyFill="1" applyBorder="1" applyAlignment="1" applyProtection="1">
      <alignment vertical="center"/>
    </xf>
    <xf numFmtId="176" fontId="32" fillId="3" borderId="17" xfId="2" applyNumberFormat="1" applyFont="1" applyFill="1" applyBorder="1" applyAlignment="1" applyProtection="1">
      <alignment vertical="center"/>
    </xf>
    <xf numFmtId="176" fontId="32" fillId="3" borderId="12" xfId="2" applyNumberFormat="1" applyFont="1" applyFill="1" applyBorder="1" applyAlignment="1" applyProtection="1">
      <alignment vertical="center"/>
    </xf>
    <xf numFmtId="176" fontId="32" fillId="3" borderId="0" xfId="2" applyNumberFormat="1" applyFont="1" applyFill="1" applyBorder="1" applyAlignment="1" applyProtection="1">
      <alignment vertical="center"/>
    </xf>
    <xf numFmtId="176" fontId="32" fillId="3" borderId="7" xfId="2" applyNumberFormat="1" applyFont="1" applyFill="1" applyBorder="1" applyAlignment="1" applyProtection="1">
      <alignment vertical="center"/>
    </xf>
    <xf numFmtId="176" fontId="32" fillId="3" borderId="16" xfId="2" applyNumberFormat="1" applyFont="1" applyFill="1" applyBorder="1" applyAlignment="1" applyProtection="1">
      <alignment vertical="center"/>
    </xf>
    <xf numFmtId="176" fontId="32" fillId="3" borderId="14" xfId="2" applyNumberFormat="1" applyFont="1" applyFill="1" applyBorder="1" applyAlignment="1" applyProtection="1">
      <alignment vertical="center"/>
    </xf>
    <xf numFmtId="176" fontId="32" fillId="3" borderId="15" xfId="2" applyNumberFormat="1" applyFont="1" applyFill="1" applyBorder="1" applyAlignment="1" applyProtection="1">
      <alignment vertical="center"/>
    </xf>
    <xf numFmtId="176" fontId="8" fillId="4" borderId="8" xfId="2" applyNumberFormat="1" applyFont="1" applyFill="1" applyBorder="1" applyAlignment="1" applyProtection="1">
      <alignment vertical="center"/>
    </xf>
    <xf numFmtId="176" fontId="8" fillId="4" borderId="9" xfId="2" applyNumberFormat="1" applyFont="1" applyFill="1" applyBorder="1" applyAlignment="1" applyProtection="1">
      <alignment vertical="center"/>
    </xf>
    <xf numFmtId="176" fontId="8" fillId="4" borderId="17" xfId="2" applyNumberFormat="1" applyFont="1" applyFill="1" applyBorder="1" applyAlignment="1" applyProtection="1">
      <alignment vertical="center"/>
    </xf>
    <xf numFmtId="49" fontId="8" fillId="4" borderId="11" xfId="2" applyNumberFormat="1" applyFont="1" applyFill="1" applyBorder="1" applyAlignment="1" applyProtection="1">
      <alignment horizontal="center" vertical="center" shrinkToFit="1"/>
    </xf>
    <xf numFmtId="181" fontId="8" fillId="4" borderId="8" xfId="2" applyNumberFormat="1" applyFont="1" applyFill="1" applyBorder="1" applyAlignment="1" applyProtection="1">
      <alignment vertical="center"/>
    </xf>
    <xf numFmtId="181" fontId="8" fillId="4" borderId="17" xfId="2" applyNumberFormat="1" applyFont="1" applyFill="1" applyBorder="1" applyAlignment="1" applyProtection="1">
      <alignment vertical="center"/>
    </xf>
  </cellXfs>
  <cellStyles count="5">
    <cellStyle name="ハイパーリンク" xfId="4" builtinId="8"/>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fmlaLink="'添付資料(1)'!$CI$69"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添付資料(1)'!$CI$70"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fmlaLink="'添付資料(1)記入例'!$CI$69" lockText="1" noThreeD="1"/>
</file>

<file path=xl/ctrlProps/ctrlProp24.xml><?xml version="1.0" encoding="utf-8"?>
<formControlPr xmlns="http://schemas.microsoft.com/office/spreadsheetml/2009/9/main" objectType="CheckBox" fmlaLink="'添付資料(1)記入例'!$CI$70" lockText="1" noThreeD="1"/>
</file>

<file path=xl/ctrlProps/ctrlProp25.xml><?xml version="1.0" encoding="utf-8"?>
<formControlPr xmlns="http://schemas.microsoft.com/office/spreadsheetml/2009/9/main" objectType="CheckBox" fmlaLink="'添付資料(1)記入例'!$CI$71" lockText="1" noThreeD="1"/>
</file>

<file path=xl/ctrlProps/ctrlProp26.xml><?xml version="1.0" encoding="utf-8"?>
<formControlPr xmlns="http://schemas.microsoft.com/office/spreadsheetml/2009/9/main" objectType="CheckBox" fmlaLink="'添付資料(1)記入例'!$CI$72"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添付資料(1)'!$CI$71"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添付資料(1)'!$CI$72"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fmlaLink="'添付資料(1)記入例'!$CI$72" lockText="1" noThreeD="1"/>
</file>

<file path=xl/ctrlProps/ctrlProp44.xml><?xml version="1.0" encoding="utf-8"?>
<formControlPr xmlns="http://schemas.microsoft.com/office/spreadsheetml/2009/9/main" objectType="CheckBox" fmlaLink="'添付資料(1)記入例'!$CI$72"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28575</xdr:colOff>
          <xdr:row>67</xdr:row>
          <xdr:rowOff>66675</xdr:rowOff>
        </xdr:from>
        <xdr:to>
          <xdr:col>25</xdr:col>
          <xdr:colOff>47625</xdr:colOff>
          <xdr:row>71</xdr:row>
          <xdr:rowOff>9525</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67</xdr:row>
          <xdr:rowOff>66675</xdr:rowOff>
        </xdr:from>
        <xdr:to>
          <xdr:col>37</xdr:col>
          <xdr:colOff>57150</xdr:colOff>
          <xdr:row>71</xdr:row>
          <xdr:rowOff>0</xdr:rowOff>
        </xdr:to>
        <xdr:sp macro="" textlink="">
          <xdr:nvSpPr>
            <xdr:cNvPr id="11267" name="Check Box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67</xdr:row>
          <xdr:rowOff>66675</xdr:rowOff>
        </xdr:from>
        <xdr:to>
          <xdr:col>49</xdr:col>
          <xdr:colOff>57150</xdr:colOff>
          <xdr:row>71</xdr:row>
          <xdr:rowOff>0</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47625</xdr:colOff>
          <xdr:row>67</xdr:row>
          <xdr:rowOff>66675</xdr:rowOff>
        </xdr:from>
        <xdr:to>
          <xdr:col>61</xdr:col>
          <xdr:colOff>66675</xdr:colOff>
          <xdr:row>71</xdr:row>
          <xdr:rowOff>0</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67</xdr:row>
          <xdr:rowOff>57150</xdr:rowOff>
        </xdr:from>
        <xdr:to>
          <xdr:col>73</xdr:col>
          <xdr:colOff>47625</xdr:colOff>
          <xdr:row>71</xdr:row>
          <xdr:rowOff>0</xdr:rowOff>
        </xdr:to>
        <xdr:sp macro="" textlink="">
          <xdr:nvSpPr>
            <xdr:cNvPr id="11270"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70</xdr:row>
          <xdr:rowOff>66675</xdr:rowOff>
        </xdr:from>
        <xdr:to>
          <xdr:col>25</xdr:col>
          <xdr:colOff>57150</xdr:colOff>
          <xdr:row>74</xdr:row>
          <xdr:rowOff>9525</xdr:rowOff>
        </xdr:to>
        <xdr:sp macro="" textlink="">
          <xdr:nvSpPr>
            <xdr:cNvPr id="11272" name="Check Box 8" hidden="1">
              <a:extLst>
                <a:ext uri="{63B3BB69-23CF-44E3-9099-C40C66FF867C}">
                  <a14:compatExt spid="_x0000_s1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70</xdr:row>
          <xdr:rowOff>57150</xdr:rowOff>
        </xdr:from>
        <xdr:to>
          <xdr:col>55</xdr:col>
          <xdr:colOff>66675</xdr:colOff>
          <xdr:row>74</xdr:row>
          <xdr:rowOff>9525</xdr:rowOff>
        </xdr:to>
        <xdr:sp macro="" textlink="">
          <xdr:nvSpPr>
            <xdr:cNvPr id="11273" name="Check Box 9" hidden="1">
              <a:extLst>
                <a:ext uri="{63B3BB69-23CF-44E3-9099-C40C66FF867C}">
                  <a14:compatExt spid="_x0000_s1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54</xdr:row>
          <xdr:rowOff>57150</xdr:rowOff>
        </xdr:from>
        <xdr:to>
          <xdr:col>25</xdr:col>
          <xdr:colOff>76200</xdr:colOff>
          <xdr:row>58</xdr:row>
          <xdr:rowOff>0</xdr:rowOff>
        </xdr:to>
        <xdr:sp macro="" textlink="">
          <xdr:nvSpPr>
            <xdr:cNvPr id="11274" name="Check Box 10" hidden="1">
              <a:extLst>
                <a:ext uri="{63B3BB69-23CF-44E3-9099-C40C66FF867C}">
                  <a14:compatExt spid="_x0000_s1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57</xdr:row>
          <xdr:rowOff>57150</xdr:rowOff>
        </xdr:from>
        <xdr:to>
          <xdr:col>25</xdr:col>
          <xdr:colOff>76200</xdr:colOff>
          <xdr:row>61</xdr:row>
          <xdr:rowOff>0</xdr:rowOff>
        </xdr:to>
        <xdr:sp macro="" textlink="">
          <xdr:nvSpPr>
            <xdr:cNvPr id="11276" name="Check Box 12" hidden="1">
              <a:extLst>
                <a:ext uri="{63B3BB69-23CF-44E3-9099-C40C66FF867C}">
                  <a14:compatExt spid="_x0000_s1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60</xdr:row>
          <xdr:rowOff>66675</xdr:rowOff>
        </xdr:from>
        <xdr:to>
          <xdr:col>25</xdr:col>
          <xdr:colOff>76200</xdr:colOff>
          <xdr:row>64</xdr:row>
          <xdr:rowOff>9525</xdr:rowOff>
        </xdr:to>
        <xdr:sp macro="" textlink="">
          <xdr:nvSpPr>
            <xdr:cNvPr id="11277" name="Check Box 13" hidden="1">
              <a:extLst>
                <a:ext uri="{63B3BB69-23CF-44E3-9099-C40C66FF867C}">
                  <a14:compatExt spid="_x0000_s1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63</xdr:row>
          <xdr:rowOff>57150</xdr:rowOff>
        </xdr:from>
        <xdr:to>
          <xdr:col>25</xdr:col>
          <xdr:colOff>76200</xdr:colOff>
          <xdr:row>67</xdr:row>
          <xdr:rowOff>0</xdr:rowOff>
        </xdr:to>
        <xdr:sp macro="" textlink="">
          <xdr:nvSpPr>
            <xdr:cNvPr id="11278" name="Check Box 14" hidden="1">
              <a:extLst>
                <a:ext uri="{63B3BB69-23CF-44E3-9099-C40C66FF867C}">
                  <a14:compatExt spid="_x0000_s1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82</xdr:row>
          <xdr:rowOff>57150</xdr:rowOff>
        </xdr:from>
        <xdr:to>
          <xdr:col>25</xdr:col>
          <xdr:colOff>47625</xdr:colOff>
          <xdr:row>86</xdr:row>
          <xdr:rowOff>0</xdr:rowOff>
        </xdr:to>
        <xdr:sp macro="" textlink="">
          <xdr:nvSpPr>
            <xdr:cNvPr id="11279" name="Check Box 15" hidden="1">
              <a:extLst>
                <a:ext uri="{63B3BB69-23CF-44E3-9099-C40C66FF867C}">
                  <a14:compatExt spid="_x0000_s1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xdr:colOff>
          <xdr:row>82</xdr:row>
          <xdr:rowOff>66675</xdr:rowOff>
        </xdr:from>
        <xdr:to>
          <xdr:col>65</xdr:col>
          <xdr:colOff>38100</xdr:colOff>
          <xdr:row>86</xdr:row>
          <xdr:rowOff>9525</xdr:rowOff>
        </xdr:to>
        <xdr:sp macro="" textlink="">
          <xdr:nvSpPr>
            <xdr:cNvPr id="11283" name="Check Box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114</xdr:row>
          <xdr:rowOff>66675</xdr:rowOff>
        </xdr:from>
        <xdr:to>
          <xdr:col>61</xdr:col>
          <xdr:colOff>38100</xdr:colOff>
          <xdr:row>118</xdr:row>
          <xdr:rowOff>9525</xdr:rowOff>
        </xdr:to>
        <xdr:sp macro="" textlink="">
          <xdr:nvSpPr>
            <xdr:cNvPr id="11286" name="Check Box 22" hidden="1">
              <a:extLst>
                <a:ext uri="{63B3BB69-23CF-44E3-9099-C40C66FF867C}">
                  <a14:compatExt spid="_x0000_s1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114</xdr:row>
          <xdr:rowOff>66675</xdr:rowOff>
        </xdr:from>
        <xdr:to>
          <xdr:col>49</xdr:col>
          <xdr:colOff>38100</xdr:colOff>
          <xdr:row>118</xdr:row>
          <xdr:rowOff>9525</xdr:rowOff>
        </xdr:to>
        <xdr:sp macro="" textlink="">
          <xdr:nvSpPr>
            <xdr:cNvPr id="11287" name="Check Box 23" hidden="1">
              <a:extLst>
                <a:ext uri="{63B3BB69-23CF-44E3-9099-C40C66FF867C}">
                  <a14:compatExt spid="_x0000_s1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xdr:colOff>
          <xdr:row>89</xdr:row>
          <xdr:rowOff>0</xdr:rowOff>
        </xdr:from>
        <xdr:to>
          <xdr:col>65</xdr:col>
          <xdr:colOff>38100</xdr:colOff>
          <xdr:row>92</xdr:row>
          <xdr:rowOff>19050</xdr:rowOff>
        </xdr:to>
        <xdr:sp macro="" textlink="">
          <xdr:nvSpPr>
            <xdr:cNvPr id="11288" name="Check Box 24" hidden="1">
              <a:extLst>
                <a:ext uri="{63B3BB69-23CF-44E3-9099-C40C66FF867C}">
                  <a14:compatExt spid="_x0000_s1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88</xdr:row>
          <xdr:rowOff>66675</xdr:rowOff>
        </xdr:from>
        <xdr:to>
          <xdr:col>25</xdr:col>
          <xdr:colOff>57150</xdr:colOff>
          <xdr:row>92</xdr:row>
          <xdr:rowOff>9525</xdr:rowOff>
        </xdr:to>
        <xdr:sp macro="" textlink="">
          <xdr:nvSpPr>
            <xdr:cNvPr id="11291" name="Check Box 27" hidden="1">
              <a:extLst>
                <a:ext uri="{63B3BB69-23CF-44E3-9099-C40C66FF867C}">
                  <a14:compatExt spid="_x0000_s1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85</xdr:row>
          <xdr:rowOff>66675</xdr:rowOff>
        </xdr:from>
        <xdr:to>
          <xdr:col>45</xdr:col>
          <xdr:colOff>38100</xdr:colOff>
          <xdr:row>89</xdr:row>
          <xdr:rowOff>9525</xdr:rowOff>
        </xdr:to>
        <xdr:sp macro="" textlink="">
          <xdr:nvSpPr>
            <xdr:cNvPr id="11293" name="Check Box 29" hidden="1">
              <a:extLst>
                <a:ext uri="{63B3BB69-23CF-44E3-9099-C40C66FF867C}">
                  <a14:compatExt spid="_x0000_s1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85</xdr:row>
          <xdr:rowOff>57150</xdr:rowOff>
        </xdr:from>
        <xdr:to>
          <xdr:col>25</xdr:col>
          <xdr:colOff>47625</xdr:colOff>
          <xdr:row>89</xdr:row>
          <xdr:rowOff>0</xdr:rowOff>
        </xdr:to>
        <xdr:sp macro="" textlink="">
          <xdr:nvSpPr>
            <xdr:cNvPr id="11294" name="Check Box 30" hidden="1">
              <a:extLst>
                <a:ext uri="{63B3BB69-23CF-44E3-9099-C40C66FF867C}">
                  <a14:compatExt spid="_x0000_s1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xdr:colOff>
          <xdr:row>85</xdr:row>
          <xdr:rowOff>57150</xdr:rowOff>
        </xdr:from>
        <xdr:to>
          <xdr:col>65</xdr:col>
          <xdr:colOff>38100</xdr:colOff>
          <xdr:row>89</xdr:row>
          <xdr:rowOff>0</xdr:rowOff>
        </xdr:to>
        <xdr:sp macro="" textlink="">
          <xdr:nvSpPr>
            <xdr:cNvPr id="11295" name="Check Box 31" hidden="1">
              <a:extLst>
                <a:ext uri="{63B3BB69-23CF-44E3-9099-C40C66FF867C}">
                  <a14:compatExt spid="_x0000_s1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88</xdr:row>
          <xdr:rowOff>47625</xdr:rowOff>
        </xdr:from>
        <xdr:to>
          <xdr:col>45</xdr:col>
          <xdr:colOff>47625</xdr:colOff>
          <xdr:row>91</xdr:row>
          <xdr:rowOff>66675</xdr:rowOff>
        </xdr:to>
        <xdr:sp macro="" textlink="">
          <xdr:nvSpPr>
            <xdr:cNvPr id="11296" name="Check Box 32" hidden="1">
              <a:extLst>
                <a:ext uri="{63B3BB69-23CF-44E3-9099-C40C66FF867C}">
                  <a14:compatExt spid="_x0000_s1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82</xdr:row>
          <xdr:rowOff>66675</xdr:rowOff>
        </xdr:from>
        <xdr:to>
          <xdr:col>45</xdr:col>
          <xdr:colOff>38100</xdr:colOff>
          <xdr:row>86</xdr:row>
          <xdr:rowOff>9525</xdr:rowOff>
        </xdr:to>
        <xdr:sp macro="" textlink="">
          <xdr:nvSpPr>
            <xdr:cNvPr id="11297" name="Check Box 33" hidden="1">
              <a:extLst>
                <a:ext uri="{63B3BB69-23CF-44E3-9099-C40C66FF867C}">
                  <a14:compatExt spid="_x0000_s1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28575</xdr:colOff>
          <xdr:row>67</xdr:row>
          <xdr:rowOff>66675</xdr:rowOff>
        </xdr:from>
        <xdr:to>
          <xdr:col>25</xdr:col>
          <xdr:colOff>47625</xdr:colOff>
          <xdr:row>71</xdr:row>
          <xdr:rowOff>9525</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67</xdr:row>
          <xdr:rowOff>66675</xdr:rowOff>
        </xdr:from>
        <xdr:to>
          <xdr:col>37</xdr:col>
          <xdr:colOff>57150</xdr:colOff>
          <xdr:row>71</xdr:row>
          <xdr:rowOff>0</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67</xdr:row>
          <xdr:rowOff>66675</xdr:rowOff>
        </xdr:from>
        <xdr:to>
          <xdr:col>49</xdr:col>
          <xdr:colOff>57150</xdr:colOff>
          <xdr:row>71</xdr:row>
          <xdr:rowOff>0</xdr:rowOff>
        </xdr:to>
        <xdr:sp macro="" textlink="">
          <xdr:nvSpPr>
            <xdr:cNvPr id="17411" name="Check Box 3" hidden="1">
              <a:extLst>
                <a:ext uri="{63B3BB69-23CF-44E3-9099-C40C66FF867C}">
                  <a14:compatExt spid="_x0000_s1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47625</xdr:colOff>
          <xdr:row>67</xdr:row>
          <xdr:rowOff>66675</xdr:rowOff>
        </xdr:from>
        <xdr:to>
          <xdr:col>61</xdr:col>
          <xdr:colOff>66675</xdr:colOff>
          <xdr:row>71</xdr:row>
          <xdr:rowOff>0</xdr:rowOff>
        </xdr:to>
        <xdr:sp macro="" textlink="">
          <xdr:nvSpPr>
            <xdr:cNvPr id="17412" name="Check Box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67</xdr:row>
          <xdr:rowOff>57150</xdr:rowOff>
        </xdr:from>
        <xdr:to>
          <xdr:col>73</xdr:col>
          <xdr:colOff>47625</xdr:colOff>
          <xdr:row>71</xdr:row>
          <xdr:rowOff>0</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54</xdr:row>
          <xdr:rowOff>57150</xdr:rowOff>
        </xdr:from>
        <xdr:to>
          <xdr:col>25</xdr:col>
          <xdr:colOff>76200</xdr:colOff>
          <xdr:row>58</xdr:row>
          <xdr:rowOff>0</xdr:rowOff>
        </xdr:to>
        <xdr:sp macro=""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57</xdr:row>
          <xdr:rowOff>57150</xdr:rowOff>
        </xdr:from>
        <xdr:to>
          <xdr:col>25</xdr:col>
          <xdr:colOff>76200</xdr:colOff>
          <xdr:row>61</xdr:row>
          <xdr:rowOff>0</xdr:rowOff>
        </xdr:to>
        <xdr:sp macro="" textlink="">
          <xdr:nvSpPr>
            <xdr:cNvPr id="17417" name="Check Box 9" hidden="1">
              <a:extLst>
                <a:ext uri="{63B3BB69-23CF-44E3-9099-C40C66FF867C}">
                  <a14:compatExt spid="_x0000_s1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60</xdr:row>
          <xdr:rowOff>66675</xdr:rowOff>
        </xdr:from>
        <xdr:to>
          <xdr:col>25</xdr:col>
          <xdr:colOff>76200</xdr:colOff>
          <xdr:row>64</xdr:row>
          <xdr:rowOff>9525</xdr:rowOff>
        </xdr:to>
        <xdr:sp macro="" textlink="">
          <xdr:nvSpPr>
            <xdr:cNvPr id="17418" name="Check Box 10" hidden="1">
              <a:extLst>
                <a:ext uri="{63B3BB69-23CF-44E3-9099-C40C66FF867C}">
                  <a14:compatExt spid="_x0000_s1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63</xdr:row>
          <xdr:rowOff>57150</xdr:rowOff>
        </xdr:from>
        <xdr:to>
          <xdr:col>25</xdr:col>
          <xdr:colOff>76200</xdr:colOff>
          <xdr:row>67</xdr:row>
          <xdr:rowOff>0</xdr:rowOff>
        </xdr:to>
        <xdr:sp macro="" textlink="">
          <xdr:nvSpPr>
            <xdr:cNvPr id="17419" name="Check Box 11" hidden="1">
              <a:extLst>
                <a:ext uri="{63B3BB69-23CF-44E3-9099-C40C66FF867C}">
                  <a14:compatExt spid="_x0000_s17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82</xdr:row>
          <xdr:rowOff>57150</xdr:rowOff>
        </xdr:from>
        <xdr:to>
          <xdr:col>25</xdr:col>
          <xdr:colOff>47625</xdr:colOff>
          <xdr:row>86</xdr:row>
          <xdr:rowOff>0</xdr:rowOff>
        </xdr:to>
        <xdr:sp macro="" textlink="">
          <xdr:nvSpPr>
            <xdr:cNvPr id="17420" name="Check Box 12" hidden="1">
              <a:extLst>
                <a:ext uri="{63B3BB69-23CF-44E3-9099-C40C66FF867C}">
                  <a14:compatExt spid="_x0000_s1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xdr:colOff>
          <xdr:row>82</xdr:row>
          <xdr:rowOff>66675</xdr:rowOff>
        </xdr:from>
        <xdr:to>
          <xdr:col>65</xdr:col>
          <xdr:colOff>38100</xdr:colOff>
          <xdr:row>86</xdr:row>
          <xdr:rowOff>9525</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114</xdr:row>
          <xdr:rowOff>66675</xdr:rowOff>
        </xdr:from>
        <xdr:to>
          <xdr:col>61</xdr:col>
          <xdr:colOff>38100</xdr:colOff>
          <xdr:row>118</xdr:row>
          <xdr:rowOff>9525</xdr:rowOff>
        </xdr:to>
        <xdr:sp macro="" textlink="">
          <xdr:nvSpPr>
            <xdr:cNvPr id="17422" name="Check Box 14" hidden="1">
              <a:extLst>
                <a:ext uri="{63B3BB69-23CF-44E3-9099-C40C66FF867C}">
                  <a14:compatExt spid="_x0000_s1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114</xdr:row>
          <xdr:rowOff>66675</xdr:rowOff>
        </xdr:from>
        <xdr:to>
          <xdr:col>49</xdr:col>
          <xdr:colOff>38100</xdr:colOff>
          <xdr:row>118</xdr:row>
          <xdr:rowOff>9525</xdr:rowOff>
        </xdr:to>
        <xdr:sp macro="" textlink="">
          <xdr:nvSpPr>
            <xdr:cNvPr id="17423" name="Check Box 15" hidden="1">
              <a:extLst>
                <a:ext uri="{63B3BB69-23CF-44E3-9099-C40C66FF867C}">
                  <a14:compatExt spid="_x0000_s17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xdr:colOff>
          <xdr:row>89</xdr:row>
          <xdr:rowOff>0</xdr:rowOff>
        </xdr:from>
        <xdr:to>
          <xdr:col>65</xdr:col>
          <xdr:colOff>38100</xdr:colOff>
          <xdr:row>92</xdr:row>
          <xdr:rowOff>19050</xdr:rowOff>
        </xdr:to>
        <xdr:sp macro=""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88</xdr:row>
          <xdr:rowOff>66675</xdr:rowOff>
        </xdr:from>
        <xdr:to>
          <xdr:col>25</xdr:col>
          <xdr:colOff>57150</xdr:colOff>
          <xdr:row>92</xdr:row>
          <xdr:rowOff>9525</xdr:rowOff>
        </xdr:to>
        <xdr:sp macro="" textlink="">
          <xdr:nvSpPr>
            <xdr:cNvPr id="17425" name="Check Box 17" hidden="1">
              <a:extLst>
                <a:ext uri="{63B3BB69-23CF-44E3-9099-C40C66FF867C}">
                  <a14:compatExt spid="_x0000_s17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85</xdr:row>
          <xdr:rowOff>66675</xdr:rowOff>
        </xdr:from>
        <xdr:to>
          <xdr:col>45</xdr:col>
          <xdr:colOff>38100</xdr:colOff>
          <xdr:row>89</xdr:row>
          <xdr:rowOff>9525</xdr:rowOff>
        </xdr:to>
        <xdr:sp macro="" textlink="">
          <xdr:nvSpPr>
            <xdr:cNvPr id="17426" name="Check Box 18" hidden="1">
              <a:extLst>
                <a:ext uri="{63B3BB69-23CF-44E3-9099-C40C66FF867C}">
                  <a14:compatExt spid="_x0000_s17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85</xdr:row>
          <xdr:rowOff>57150</xdr:rowOff>
        </xdr:from>
        <xdr:to>
          <xdr:col>25</xdr:col>
          <xdr:colOff>47625</xdr:colOff>
          <xdr:row>89</xdr:row>
          <xdr:rowOff>0</xdr:rowOff>
        </xdr:to>
        <xdr:sp macro=""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xdr:colOff>
          <xdr:row>85</xdr:row>
          <xdr:rowOff>57150</xdr:rowOff>
        </xdr:from>
        <xdr:to>
          <xdr:col>65</xdr:col>
          <xdr:colOff>38100</xdr:colOff>
          <xdr:row>89</xdr:row>
          <xdr:rowOff>0</xdr:rowOff>
        </xdr:to>
        <xdr:sp macro="" textlink="">
          <xdr:nvSpPr>
            <xdr:cNvPr id="17428" name="Check Box 20" hidden="1">
              <a:extLst>
                <a:ext uri="{63B3BB69-23CF-44E3-9099-C40C66FF867C}">
                  <a14:compatExt spid="_x0000_s17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88</xdr:row>
          <xdr:rowOff>47625</xdr:rowOff>
        </xdr:from>
        <xdr:to>
          <xdr:col>45</xdr:col>
          <xdr:colOff>47625</xdr:colOff>
          <xdr:row>91</xdr:row>
          <xdr:rowOff>66675</xdr:rowOff>
        </xdr:to>
        <xdr:sp macro="" textlink="">
          <xdr:nvSpPr>
            <xdr:cNvPr id="17429" name="Check Box 21" hidden="1">
              <a:extLst>
                <a:ext uri="{63B3BB69-23CF-44E3-9099-C40C66FF867C}">
                  <a14:compatExt spid="_x0000_s17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82</xdr:row>
          <xdr:rowOff>66675</xdr:rowOff>
        </xdr:from>
        <xdr:to>
          <xdr:col>45</xdr:col>
          <xdr:colOff>38100</xdr:colOff>
          <xdr:row>86</xdr:row>
          <xdr:rowOff>9525</xdr:rowOff>
        </xdr:to>
        <xdr:sp macro="" textlink="">
          <xdr:nvSpPr>
            <xdr:cNvPr id="17430" name="Check Box 22" hidden="1">
              <a:extLst>
                <a:ext uri="{63B3BB69-23CF-44E3-9099-C40C66FF867C}">
                  <a14:compatExt spid="_x0000_s17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70</xdr:col>
      <xdr:colOff>6350</xdr:colOff>
      <xdr:row>48</xdr:row>
      <xdr:rowOff>6350</xdr:rowOff>
    </xdr:from>
    <xdr:to>
      <xdr:col>81</xdr:col>
      <xdr:colOff>82550</xdr:colOff>
      <xdr:row>51</xdr:row>
      <xdr:rowOff>6350</xdr:rowOff>
    </xdr:to>
    <xdr:sp macro="" textlink="">
      <xdr:nvSpPr>
        <xdr:cNvPr id="2" name="正方形/長方形 1"/>
        <xdr:cNvSpPr/>
      </xdr:nvSpPr>
      <xdr:spPr>
        <a:xfrm>
          <a:off x="6673850" y="3721100"/>
          <a:ext cx="1123950" cy="228600"/>
        </a:xfrm>
        <a:prstGeom prst="rect">
          <a:avLst/>
        </a:prstGeom>
        <a:solidFill>
          <a:schemeClr val="accent2">
            <a:lumMod val="20000"/>
            <a:lumOff val="80000"/>
            <a:alpha val="5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700" b="1">
              <a:solidFill>
                <a:srgbClr val="FF0000"/>
              </a:solidFill>
            </a:rPr>
            <a:t>四国電力送配電使用欄</a:t>
          </a:r>
        </a:p>
      </xdr:txBody>
    </xdr:sp>
    <xdr:clientData/>
  </xdr:twoCellAnchor>
  <xdr:twoCellAnchor>
    <xdr:from>
      <xdr:col>3</xdr:col>
      <xdr:colOff>12700</xdr:colOff>
      <xdr:row>131</xdr:row>
      <xdr:rowOff>57150</xdr:rowOff>
    </xdr:from>
    <xdr:to>
      <xdr:col>81</xdr:col>
      <xdr:colOff>31750</xdr:colOff>
      <xdr:row>147</xdr:row>
      <xdr:rowOff>50800</xdr:rowOff>
    </xdr:to>
    <xdr:sp macro="" textlink="">
      <xdr:nvSpPr>
        <xdr:cNvPr id="25" name="正方形/長方形 24"/>
        <xdr:cNvSpPr/>
      </xdr:nvSpPr>
      <xdr:spPr>
        <a:xfrm>
          <a:off x="298450" y="10096500"/>
          <a:ext cx="7448550" cy="1200150"/>
        </a:xfrm>
        <a:prstGeom prst="rect">
          <a:avLst/>
        </a:prstGeom>
        <a:solidFill>
          <a:schemeClr val="accent2">
            <a:lumMod val="20000"/>
            <a:lumOff val="80000"/>
            <a:alpha val="5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600" b="1">
              <a:solidFill>
                <a:srgbClr val="FF0000"/>
              </a:solidFill>
            </a:rPr>
            <a:t>四国電力送配電使用欄</a:t>
          </a:r>
        </a:p>
      </xdr:txBody>
    </xdr:sp>
    <xdr:clientData/>
  </xdr:twoCellAnchor>
  <mc:AlternateContent xmlns:mc="http://schemas.openxmlformats.org/markup-compatibility/2006">
    <mc:Choice xmlns:a14="http://schemas.microsoft.com/office/drawing/2010/main" Requires="a14">
      <xdr:twoCellAnchor editAs="oneCell">
        <xdr:from>
          <xdr:col>22</xdr:col>
          <xdr:colOff>38100</xdr:colOff>
          <xdr:row>71</xdr:row>
          <xdr:rowOff>0</xdr:rowOff>
        </xdr:from>
        <xdr:to>
          <xdr:col>25</xdr:col>
          <xdr:colOff>57150</xdr:colOff>
          <xdr:row>74</xdr:row>
          <xdr:rowOff>9525</xdr:rowOff>
        </xdr:to>
        <xdr:sp macro="" textlink="">
          <xdr:nvSpPr>
            <xdr:cNvPr id="17444" name="Check Box 36" hidden="1">
              <a:extLst>
                <a:ext uri="{63B3BB69-23CF-44E3-9099-C40C66FF867C}">
                  <a14:compatExt spid="_x0000_s17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70</xdr:row>
          <xdr:rowOff>66675</xdr:rowOff>
        </xdr:from>
        <xdr:to>
          <xdr:col>55</xdr:col>
          <xdr:colOff>66675</xdr:colOff>
          <xdr:row>74</xdr:row>
          <xdr:rowOff>0</xdr:rowOff>
        </xdr:to>
        <xdr:sp macro="" textlink="">
          <xdr:nvSpPr>
            <xdr:cNvPr id="17445" name="Check Box 37" hidden="1">
              <a:extLst>
                <a:ext uri="{63B3BB69-23CF-44E3-9099-C40C66FF867C}">
                  <a14:compatExt spid="_x0000_s17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79375</xdr:colOff>
      <xdr:row>4</xdr:row>
      <xdr:rowOff>234950</xdr:rowOff>
    </xdr:from>
    <xdr:to>
      <xdr:col>16</xdr:col>
      <xdr:colOff>650875</xdr:colOff>
      <xdr:row>57</xdr:row>
      <xdr:rowOff>9525</xdr:rowOff>
    </xdr:to>
    <xdr:sp macro="" textlink="">
      <xdr:nvSpPr>
        <xdr:cNvPr id="2" name="正方形/長方形 1"/>
        <xdr:cNvSpPr/>
      </xdr:nvSpPr>
      <xdr:spPr>
        <a:xfrm>
          <a:off x="6651625" y="749300"/>
          <a:ext cx="3943350" cy="12299950"/>
        </a:xfrm>
        <a:prstGeom prst="rect">
          <a:avLst/>
        </a:prstGeom>
        <a:solidFill>
          <a:schemeClr val="accent2">
            <a:lumMod val="20000"/>
            <a:lumOff val="80000"/>
            <a:alpha val="5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600" b="1">
              <a:solidFill>
                <a:srgbClr val="FF0000"/>
              </a:solidFill>
            </a:rPr>
            <a:t>四国電力送配電使用欄</a:t>
          </a:r>
        </a:p>
      </xdr:txBody>
    </xdr:sp>
    <xdr:clientData/>
  </xdr:twoCellAnchor>
  <xdr:twoCellAnchor>
    <xdr:from>
      <xdr:col>4</xdr:col>
      <xdr:colOff>28575</xdr:colOff>
      <xdr:row>49</xdr:row>
      <xdr:rowOff>19050</xdr:rowOff>
    </xdr:from>
    <xdr:to>
      <xdr:col>9</xdr:col>
      <xdr:colOff>650875</xdr:colOff>
      <xdr:row>57</xdr:row>
      <xdr:rowOff>0</xdr:rowOff>
    </xdr:to>
    <xdr:sp macro="" textlink="">
      <xdr:nvSpPr>
        <xdr:cNvPr id="3" name="正方形/長方形 2"/>
        <xdr:cNvSpPr/>
      </xdr:nvSpPr>
      <xdr:spPr>
        <a:xfrm>
          <a:off x="2657475" y="11115675"/>
          <a:ext cx="3908425" cy="1924050"/>
        </a:xfrm>
        <a:prstGeom prst="rect">
          <a:avLst/>
        </a:prstGeom>
        <a:solidFill>
          <a:schemeClr val="accent2">
            <a:lumMod val="20000"/>
            <a:lumOff val="80000"/>
            <a:alpha val="5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600" b="1">
              <a:solidFill>
                <a:srgbClr val="FF0000"/>
              </a:solidFill>
            </a:rPr>
            <a:t>四国電力送配電使用欄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62</xdr:col>
      <xdr:colOff>21167</xdr:colOff>
      <xdr:row>7</xdr:row>
      <xdr:rowOff>15877</xdr:rowOff>
    </xdr:from>
    <xdr:to>
      <xdr:col>79</xdr:col>
      <xdr:colOff>79375</xdr:colOff>
      <xdr:row>128</xdr:row>
      <xdr:rowOff>26459</xdr:rowOff>
    </xdr:to>
    <xdr:sp macro="" textlink="">
      <xdr:nvSpPr>
        <xdr:cNvPr id="2" name="正方形/長方形 1"/>
        <xdr:cNvSpPr/>
      </xdr:nvSpPr>
      <xdr:spPr>
        <a:xfrm>
          <a:off x="5953125" y="661460"/>
          <a:ext cx="1677458" cy="8974666"/>
        </a:xfrm>
        <a:prstGeom prst="rect">
          <a:avLst/>
        </a:prstGeom>
        <a:solidFill>
          <a:schemeClr val="accent2">
            <a:lumMod val="20000"/>
            <a:lumOff val="80000"/>
            <a:alpha val="5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100" b="1">
              <a:solidFill>
                <a:srgbClr val="FF0000"/>
              </a:solidFill>
            </a:rPr>
            <a:t>四国電力送配電使用欄</a:t>
          </a:r>
        </a:p>
      </xdr:txBody>
    </xdr:sp>
    <xdr:clientData/>
  </xdr:twoCellAnchor>
  <xdr:twoCellAnchor>
    <xdr:from>
      <xdr:col>0</xdr:col>
      <xdr:colOff>121707</xdr:colOff>
      <xdr:row>130</xdr:row>
      <xdr:rowOff>0</xdr:rowOff>
    </xdr:from>
    <xdr:to>
      <xdr:col>79</xdr:col>
      <xdr:colOff>89958</xdr:colOff>
      <xdr:row>147</xdr:row>
      <xdr:rowOff>68792</xdr:rowOff>
    </xdr:to>
    <xdr:sp macro="" textlink="">
      <xdr:nvSpPr>
        <xdr:cNvPr id="4" name="正方形/長方形 3"/>
        <xdr:cNvSpPr/>
      </xdr:nvSpPr>
      <xdr:spPr>
        <a:xfrm>
          <a:off x="121707" y="9757833"/>
          <a:ext cx="7519459" cy="1328209"/>
        </a:xfrm>
        <a:prstGeom prst="rect">
          <a:avLst/>
        </a:prstGeom>
        <a:solidFill>
          <a:schemeClr val="accent2">
            <a:lumMod val="20000"/>
            <a:lumOff val="80000"/>
            <a:alpha val="5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100" b="1">
              <a:solidFill>
                <a:srgbClr val="FF0000"/>
              </a:solidFill>
            </a:rPr>
            <a:t>四国電力送配電使用欄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yonden.co.jp/Users/50100030/Desktop/20FY/&#39640;&#22311;&#26032;&#22679;&#35373;/&#25509;&#32154;&#20379;&#32102;&#20860;&#22522;&#26412;&#22865;&#32004;&#30003;&#36796;&#26360;&#65288;&#35352;&#20837;&#20363;&#20837;&#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yonden.co.jp/Users/10016170/Downloads/&#39640;&#22311;&#20197;&#19978;&#25509;&#32154;&#20379;&#32102;&#20860;&#22522;&#26412;&#22865;&#32004;&#30003;&#36796;&#26360;&#12362;&#12424;&#12403;&#21029;&#3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業種名称"/>
      <sheetName val="接続供給契約申込書"/>
      <sheetName val="申込記入例"/>
      <sheetName val="別紙"/>
      <sheetName val="接続供給契約申込書 (記載例)"/>
      <sheetName val="別紙（記載例）"/>
      <sheetName val="別紙(連記式)"/>
      <sheetName val="別紙記入例"/>
      <sheetName val="別紙(個別)-2"/>
      <sheetName val="別紙(個別)-3"/>
      <sheetName val="別紙(個別)-4"/>
      <sheetName val="別紙(個別)-5"/>
      <sheetName val="別紙(個別)-6"/>
      <sheetName val="別紙(個別)-7"/>
      <sheetName val="別紙(個別)-8"/>
      <sheetName val="別紙(個別)-9"/>
      <sheetName val="別紙(個別)-10"/>
      <sheetName val="別紙(個別)-11"/>
      <sheetName val="別紙(個別)-12"/>
      <sheetName val="別紙(個別)-13"/>
      <sheetName val="別紙(個別)-14"/>
      <sheetName val="別紙(個別)-15"/>
      <sheetName val="別紙(個別)-16"/>
      <sheetName val="別紙(個別)-17"/>
      <sheetName val="別紙(個別)-18"/>
      <sheetName val="別紙(個別)-19"/>
      <sheetName val="別紙(個別)-20"/>
      <sheetName val="別紙(個別)-21"/>
      <sheetName val="別紙(個別)-22"/>
      <sheetName val="別紙(個別)-23"/>
      <sheetName val="別紙(個別)-24"/>
      <sheetName val="別紙(個別)-25"/>
      <sheetName val="別紙(個別)-26"/>
      <sheetName val="別紙(個別)-27"/>
      <sheetName val="別紙(個別)-28"/>
      <sheetName val="別紙(個別)-29"/>
      <sheetName val="別紙(個別)-30"/>
    </sheetNames>
    <sheetDataSet>
      <sheetData sheetId="0"/>
      <sheetData sheetId="1"/>
      <sheetData sheetId="2"/>
      <sheetData sheetId="3"/>
      <sheetData sheetId="4"/>
      <sheetData sheetId="5"/>
      <sheetData sheetId="6">
        <row r="6">
          <cell r="A6">
            <v>1</v>
          </cell>
          <cell r="B6">
            <v>43922</v>
          </cell>
          <cell r="C6"/>
          <cell r="D6" t="str">
            <v>○○株式会社　△△ビル</v>
          </cell>
          <cell r="E6" t="str">
            <v>0810000000000000000000</v>
          </cell>
          <cell r="F6" t="str">
            <v>0000000</v>
          </cell>
          <cell r="G6" t="str">
            <v>○○県</v>
          </cell>
          <cell r="H6" t="str">
            <v>○○市○－○－○</v>
          </cell>
          <cell r="I6" t="str">
            <v>従来どおり</v>
          </cell>
          <cell r="J6" t="str">
            <v>商用</v>
          </cell>
          <cell r="K6" t="str">
            <v>契約電力の変更を伴わない設備変更</v>
          </cell>
          <cell r="L6"/>
          <cell r="M6" t="str">
            <v>需要者に承諾いただいている</v>
          </cell>
          <cell r="N6" t="str">
            <v>標準</v>
          </cell>
          <cell r="O6" t="str">
            <v>標準</v>
          </cell>
          <cell r="P6">
            <v>600</v>
          </cell>
          <cell r="Q6"/>
          <cell r="R6" t="str">
            <v>交流三相３線式</v>
          </cell>
          <cell r="S6">
            <v>6000</v>
          </cell>
          <cell r="T6">
            <v>6000</v>
          </cell>
          <cell r="U6">
            <v>600</v>
          </cell>
          <cell r="V6"/>
          <cell r="W6" t="str">
            <v>交流三相３線式</v>
          </cell>
          <cell r="X6">
            <v>6000</v>
          </cell>
          <cell r="Y6">
            <v>6000</v>
          </cell>
          <cell r="Z6"/>
          <cell r="AA6"/>
          <cell r="AB6"/>
          <cell r="AC6"/>
          <cell r="AD6"/>
          <cell r="AE6"/>
          <cell r="AF6"/>
          <cell r="AG6" t="str">
            <v>（選択して下さい）</v>
          </cell>
          <cell r="AH6" t="str">
            <v>（選択して下さい）</v>
          </cell>
          <cell r="AI6"/>
          <cell r="AJ6" t="str">
            <v>（選択して下さい）</v>
          </cell>
          <cell r="AK6" t="str">
            <v>（選択して下さい）</v>
          </cell>
          <cell r="AL6"/>
          <cell r="AM6"/>
          <cell r="AN6">
            <v>1000</v>
          </cell>
          <cell r="AO6"/>
          <cell r="AP6"/>
          <cell r="AQ6">
            <v>800</v>
          </cell>
          <cell r="AR6"/>
          <cell r="AS6"/>
          <cell r="AT6" t="str">
            <v>－</v>
          </cell>
          <cell r="AU6" t="str">
            <v>否</v>
          </cell>
          <cell r="AV6" t="str">
            <v>○○部</v>
          </cell>
          <cell r="AW6" t="str">
            <v>○○　○○</v>
          </cell>
          <cell r="AX6" t="str">
            <v>03-5678-1234</v>
          </cell>
          <cell r="AY6" t="str">
            <v>△△部</v>
          </cell>
          <cell r="AZ6" t="str">
            <v>△△　△△</v>
          </cell>
          <cell r="BA6" t="str">
            <v>04-1234-5678</v>
          </cell>
          <cell r="BB6" t="str">
            <v>この欄は補足を特記事項に転記する内容が記載いただけます</v>
          </cell>
          <cell r="BC6"/>
          <cell r="BD6"/>
          <cell r="BE6"/>
          <cell r="BF6"/>
          <cell r="BG6"/>
          <cell r="BH6"/>
          <cell r="BI6"/>
          <cell r="BJ6"/>
          <cell r="BK6"/>
          <cell r="BL6"/>
          <cell r="BM6"/>
          <cell r="BN6"/>
        </row>
        <row r="7">
          <cell r="A7">
            <v>2</v>
          </cell>
          <cell r="B7"/>
          <cell r="C7"/>
          <cell r="D7"/>
          <cell r="E7"/>
          <cell r="F7"/>
          <cell r="G7"/>
          <cell r="H7"/>
          <cell r="I7"/>
          <cell r="J7"/>
          <cell r="K7" t="str">
            <v>（選択して下さい）</v>
          </cell>
          <cell r="L7"/>
          <cell r="M7" t="str">
            <v>（選択して下さい）</v>
          </cell>
          <cell r="N7"/>
          <cell r="O7"/>
          <cell r="P7"/>
          <cell r="Q7"/>
          <cell r="R7"/>
          <cell r="S7"/>
          <cell r="T7"/>
          <cell r="U7"/>
          <cell r="V7"/>
          <cell r="W7"/>
          <cell r="X7"/>
          <cell r="Y7"/>
          <cell r="Z7"/>
          <cell r="AA7"/>
          <cell r="AB7"/>
          <cell r="AC7"/>
          <cell r="AD7"/>
          <cell r="AE7"/>
          <cell r="AF7"/>
          <cell r="AG7"/>
          <cell r="AH7"/>
          <cell r="AI7"/>
          <cell r="AJ7"/>
          <cell r="AK7"/>
          <cell r="AL7"/>
          <cell r="AM7"/>
          <cell r="AN7"/>
          <cell r="AO7"/>
          <cell r="AP7"/>
          <cell r="AQ7"/>
          <cell r="AR7"/>
          <cell r="AS7"/>
          <cell r="AT7"/>
          <cell r="AU7" t="str">
            <v>（選択して下さい）</v>
          </cell>
          <cell r="AV7"/>
          <cell r="AW7"/>
          <cell r="AX7"/>
          <cell r="AY7"/>
          <cell r="AZ7"/>
          <cell r="BA7"/>
          <cell r="BB7"/>
          <cell r="BC7"/>
          <cell r="BD7"/>
          <cell r="BE7"/>
          <cell r="BF7"/>
          <cell r="BG7"/>
          <cell r="BH7"/>
          <cell r="BI7"/>
          <cell r="BJ7"/>
          <cell r="BK7"/>
          <cell r="BL7"/>
          <cell r="BM7"/>
          <cell r="BN7"/>
        </row>
        <row r="8">
          <cell r="A8">
            <v>3</v>
          </cell>
          <cell r="B8"/>
          <cell r="C8"/>
          <cell r="D8"/>
          <cell r="E8"/>
          <cell r="F8"/>
          <cell r="G8"/>
          <cell r="H8"/>
          <cell r="I8"/>
          <cell r="J8"/>
          <cell r="K8" t="str">
            <v>（選択して下さい）</v>
          </cell>
          <cell r="L8"/>
          <cell r="M8" t="str">
            <v>（選択して下さい）</v>
          </cell>
          <cell r="N8"/>
          <cell r="O8"/>
          <cell r="P8"/>
          <cell r="Q8"/>
          <cell r="R8"/>
          <cell r="S8"/>
          <cell r="T8"/>
          <cell r="U8"/>
          <cell r="V8"/>
          <cell r="W8"/>
          <cell r="X8"/>
          <cell r="Y8"/>
          <cell r="Z8"/>
          <cell r="AA8"/>
          <cell r="AB8"/>
          <cell r="AC8"/>
          <cell r="AD8"/>
          <cell r="AE8"/>
          <cell r="AF8"/>
          <cell r="AG8"/>
          <cell r="AH8"/>
          <cell r="AI8"/>
          <cell r="AJ8"/>
          <cell r="AK8"/>
          <cell r="AL8"/>
          <cell r="AM8"/>
          <cell r="AN8"/>
          <cell r="AO8"/>
          <cell r="AP8"/>
          <cell r="AQ8"/>
          <cell r="AR8"/>
          <cell r="AS8"/>
          <cell r="AT8"/>
          <cell r="AU8" t="str">
            <v>（選択して下さい）</v>
          </cell>
          <cell r="AV8"/>
          <cell r="AW8"/>
          <cell r="AX8"/>
          <cell r="AY8"/>
          <cell r="AZ8"/>
          <cell r="BA8"/>
          <cell r="BB8"/>
          <cell r="BC8"/>
          <cell r="BD8"/>
          <cell r="BE8"/>
          <cell r="BF8"/>
          <cell r="BG8"/>
          <cell r="BH8"/>
          <cell r="BI8"/>
          <cell r="BJ8"/>
          <cell r="BK8"/>
          <cell r="BL8"/>
          <cell r="BM8"/>
          <cell r="BN8"/>
        </row>
        <row r="9">
          <cell r="A9">
            <v>4</v>
          </cell>
          <cell r="B9"/>
          <cell r="C9"/>
          <cell r="D9"/>
          <cell r="E9"/>
          <cell r="F9"/>
          <cell r="G9"/>
          <cell r="H9"/>
          <cell r="I9"/>
          <cell r="J9"/>
          <cell r="K9" t="str">
            <v>（選択して下さい）</v>
          </cell>
          <cell r="L9"/>
          <cell r="M9" t="str">
            <v>（選択して下さい）</v>
          </cell>
          <cell r="N9"/>
          <cell r="O9"/>
          <cell r="P9"/>
          <cell r="Q9"/>
          <cell r="R9"/>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t="str">
            <v>（選択して下さい）</v>
          </cell>
          <cell r="AV9"/>
          <cell r="AW9"/>
          <cell r="AX9"/>
          <cell r="AY9"/>
          <cell r="AZ9"/>
          <cell r="BA9"/>
          <cell r="BB9"/>
          <cell r="BC9"/>
          <cell r="BD9"/>
          <cell r="BE9"/>
          <cell r="BF9"/>
          <cell r="BG9"/>
          <cell r="BH9"/>
          <cell r="BI9"/>
          <cell r="BJ9"/>
          <cell r="BK9"/>
          <cell r="BL9"/>
          <cell r="BM9"/>
          <cell r="BN9"/>
        </row>
        <row r="10">
          <cell r="A10">
            <v>5</v>
          </cell>
          <cell r="B10"/>
          <cell r="C10"/>
          <cell r="D10"/>
          <cell r="E10"/>
          <cell r="F10"/>
          <cell r="G10"/>
          <cell r="H10"/>
          <cell r="I10"/>
          <cell r="J10"/>
          <cell r="K10" t="str">
            <v>（選択して下さい）</v>
          </cell>
          <cell r="L10"/>
          <cell r="M10" t="str">
            <v>（選択して下さい）</v>
          </cell>
          <cell r="N10"/>
          <cell r="O10"/>
          <cell r="P10"/>
          <cell r="Q10"/>
          <cell r="R10"/>
          <cell r="S10"/>
          <cell r="T10"/>
          <cell r="U10"/>
          <cell r="V10"/>
          <cell r="W10"/>
          <cell r="X10"/>
          <cell r="Y10"/>
          <cell r="Z10"/>
          <cell r="AA10"/>
          <cell r="AB10"/>
          <cell r="AC10"/>
          <cell r="AD10"/>
          <cell r="AE10"/>
          <cell r="AF10"/>
          <cell r="AG10"/>
          <cell r="AH10"/>
          <cell r="AI10"/>
          <cell r="AJ10"/>
          <cell r="AK10"/>
          <cell r="AL10"/>
          <cell r="AM10"/>
          <cell r="AN10"/>
          <cell r="AO10"/>
          <cell r="AP10"/>
          <cell r="AQ10"/>
          <cell r="AR10"/>
          <cell r="AS10"/>
          <cell r="AT10"/>
          <cell r="AU10" t="str">
            <v>（選択して下さい）</v>
          </cell>
          <cell r="AV10"/>
          <cell r="AW10"/>
          <cell r="AX10"/>
          <cell r="AY10"/>
          <cell r="AZ10"/>
          <cell r="BA10"/>
          <cell r="BB10"/>
          <cell r="BC10"/>
          <cell r="BD10"/>
          <cell r="BE10"/>
          <cell r="BF10"/>
          <cell r="BG10"/>
          <cell r="BH10"/>
          <cell r="BI10"/>
          <cell r="BJ10"/>
          <cell r="BK10"/>
          <cell r="BL10"/>
          <cell r="BM10"/>
          <cell r="BN10"/>
        </row>
        <row r="11">
          <cell r="A11">
            <v>6</v>
          </cell>
          <cell r="B11"/>
          <cell r="C11"/>
          <cell r="D11"/>
          <cell r="E11"/>
          <cell r="F11"/>
          <cell r="G11"/>
          <cell r="H11"/>
          <cell r="I11"/>
          <cell r="J11"/>
          <cell r="K11" t="str">
            <v>（選択して下さい）</v>
          </cell>
          <cell r="L11"/>
          <cell r="M11" t="str">
            <v>（選択して下さい）</v>
          </cell>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cell r="AO11"/>
          <cell r="AP11"/>
          <cell r="AQ11"/>
          <cell r="AR11"/>
          <cell r="AS11"/>
          <cell r="AT11" t="str">
            <v>-</v>
          </cell>
          <cell r="AU11" t="str">
            <v>（選択して下さい）</v>
          </cell>
          <cell r="AV11"/>
          <cell r="AW11"/>
          <cell r="AX11"/>
          <cell r="AY11"/>
          <cell r="AZ11"/>
          <cell r="BA11"/>
          <cell r="BB11"/>
          <cell r="BC11"/>
          <cell r="BD11"/>
          <cell r="BE11"/>
          <cell r="BF11"/>
          <cell r="BG11"/>
          <cell r="BH11"/>
          <cell r="BI11"/>
          <cell r="BJ11"/>
          <cell r="BK11"/>
          <cell r="BL11"/>
          <cell r="BM11"/>
          <cell r="BN11"/>
        </row>
        <row r="12">
          <cell r="A12">
            <v>7</v>
          </cell>
          <cell r="B12"/>
          <cell r="C12"/>
          <cell r="D12"/>
          <cell r="E12"/>
          <cell r="F12"/>
          <cell r="G12"/>
          <cell r="H12"/>
          <cell r="I12"/>
          <cell r="J12"/>
          <cell r="K12" t="str">
            <v>（選択して下さい）</v>
          </cell>
          <cell r="L12"/>
          <cell r="M12" t="str">
            <v>（選択して下さい）</v>
          </cell>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cell r="AO12"/>
          <cell r="AP12"/>
          <cell r="AQ12"/>
          <cell r="AR12"/>
          <cell r="AS12"/>
          <cell r="AT12" t="str">
            <v>-</v>
          </cell>
          <cell r="AU12" t="str">
            <v>（選択して下さい）</v>
          </cell>
          <cell r="AV12"/>
          <cell r="AW12"/>
          <cell r="AX12"/>
          <cell r="AY12"/>
          <cell r="AZ12"/>
          <cell r="BA12"/>
          <cell r="BB12"/>
          <cell r="BC12"/>
          <cell r="BD12"/>
          <cell r="BE12"/>
          <cell r="BF12"/>
          <cell r="BG12"/>
          <cell r="BH12"/>
          <cell r="BI12"/>
          <cell r="BJ12"/>
          <cell r="BK12"/>
          <cell r="BL12"/>
          <cell r="BM12"/>
          <cell r="BN12"/>
        </row>
        <row r="13">
          <cell r="A13">
            <v>8</v>
          </cell>
          <cell r="B13"/>
          <cell r="C13"/>
          <cell r="D13"/>
          <cell r="E13"/>
          <cell r="F13"/>
          <cell r="G13"/>
          <cell r="H13"/>
          <cell r="I13"/>
          <cell r="J13"/>
          <cell r="K13" t="str">
            <v>（選択して下さい）</v>
          </cell>
          <cell r="L13"/>
          <cell r="M13" t="str">
            <v>（選択して下さい）</v>
          </cell>
          <cell r="N13"/>
          <cell r="O13"/>
          <cell r="P13"/>
          <cell r="Q13"/>
          <cell r="R13"/>
          <cell r="S13"/>
          <cell r="T13"/>
          <cell r="U13"/>
          <cell r="V13"/>
          <cell r="W13"/>
          <cell r="X13"/>
          <cell r="Y13"/>
          <cell r="Z13"/>
          <cell r="AA13"/>
          <cell r="AB13"/>
          <cell r="AC13"/>
          <cell r="AD13"/>
          <cell r="AE13"/>
          <cell r="AF13"/>
          <cell r="AG13"/>
          <cell r="AH13"/>
          <cell r="AI13"/>
          <cell r="AJ13"/>
          <cell r="AK13"/>
          <cell r="AL13"/>
          <cell r="AM13"/>
          <cell r="AN13"/>
          <cell r="AO13"/>
          <cell r="AP13"/>
          <cell r="AQ13"/>
          <cell r="AR13"/>
          <cell r="AS13"/>
          <cell r="AT13" t="str">
            <v>-</v>
          </cell>
          <cell r="AU13" t="str">
            <v>（選択して下さい）</v>
          </cell>
          <cell r="AV13"/>
          <cell r="AW13"/>
          <cell r="AX13"/>
          <cell r="AY13"/>
          <cell r="AZ13"/>
          <cell r="BA13"/>
          <cell r="BB13"/>
          <cell r="BC13"/>
          <cell r="BD13"/>
          <cell r="BE13"/>
          <cell r="BF13"/>
          <cell r="BG13"/>
          <cell r="BH13"/>
          <cell r="BI13"/>
          <cell r="BJ13"/>
          <cell r="BK13"/>
          <cell r="BL13"/>
          <cell r="BM13"/>
          <cell r="BN13"/>
        </row>
        <row r="14">
          <cell r="A14">
            <v>9</v>
          </cell>
          <cell r="B14"/>
          <cell r="C14"/>
          <cell r="D14"/>
          <cell r="E14"/>
          <cell r="F14"/>
          <cell r="G14"/>
          <cell r="H14"/>
          <cell r="I14"/>
          <cell r="J14"/>
          <cell r="K14" t="str">
            <v>（選択して下さい）</v>
          </cell>
          <cell r="L14"/>
          <cell r="M14" t="str">
            <v>（選択して下さい）</v>
          </cell>
          <cell r="N14"/>
          <cell r="O14"/>
          <cell r="P14"/>
          <cell r="Q14"/>
          <cell r="R14"/>
          <cell r="S14"/>
          <cell r="T14"/>
          <cell r="U14"/>
          <cell r="V14"/>
          <cell r="W14"/>
          <cell r="X14"/>
          <cell r="Y14"/>
          <cell r="Z14"/>
          <cell r="AA14"/>
          <cell r="AB14"/>
          <cell r="AC14"/>
          <cell r="AD14"/>
          <cell r="AE14"/>
          <cell r="AF14"/>
          <cell r="AG14"/>
          <cell r="AH14"/>
          <cell r="AI14"/>
          <cell r="AJ14"/>
          <cell r="AK14"/>
          <cell r="AL14"/>
          <cell r="AM14"/>
          <cell r="AN14"/>
          <cell r="AO14"/>
          <cell r="AP14"/>
          <cell r="AQ14"/>
          <cell r="AR14"/>
          <cell r="AS14"/>
          <cell r="AT14" t="str">
            <v>-</v>
          </cell>
          <cell r="AU14" t="str">
            <v>（選択して下さい）</v>
          </cell>
          <cell r="AV14"/>
          <cell r="AW14"/>
          <cell r="AX14"/>
          <cell r="AY14"/>
          <cell r="AZ14"/>
          <cell r="BA14"/>
          <cell r="BB14"/>
          <cell r="BC14"/>
          <cell r="BD14"/>
          <cell r="BE14"/>
          <cell r="BF14"/>
          <cell r="BG14"/>
          <cell r="BH14"/>
          <cell r="BI14"/>
          <cell r="BJ14"/>
          <cell r="BK14"/>
          <cell r="BL14"/>
          <cell r="BM14"/>
          <cell r="BN14"/>
        </row>
        <row r="15">
          <cell r="A15">
            <v>10</v>
          </cell>
          <cell r="B15"/>
          <cell r="C15"/>
          <cell r="D15"/>
          <cell r="E15"/>
          <cell r="F15"/>
          <cell r="G15"/>
          <cell r="H15"/>
          <cell r="I15"/>
          <cell r="J15"/>
          <cell r="K15" t="str">
            <v>（選択して下さい）</v>
          </cell>
          <cell r="L15"/>
          <cell r="M15" t="str">
            <v>（選択して下さい）</v>
          </cell>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t="str">
            <v>-</v>
          </cell>
          <cell r="AU15" t="str">
            <v>（選択して下さい）</v>
          </cell>
          <cell r="AV15"/>
          <cell r="AW15"/>
          <cell r="AX15"/>
          <cell r="AY15"/>
          <cell r="AZ15"/>
          <cell r="BA15"/>
          <cell r="BB15"/>
          <cell r="BC15"/>
          <cell r="BD15"/>
          <cell r="BE15"/>
          <cell r="BF15"/>
          <cell r="BG15"/>
          <cell r="BH15"/>
          <cell r="BI15"/>
          <cell r="BJ15"/>
          <cell r="BK15"/>
          <cell r="BL15"/>
          <cell r="BM15"/>
          <cell r="BN15"/>
        </row>
        <row r="16">
          <cell r="A16">
            <v>11</v>
          </cell>
          <cell r="B16"/>
          <cell r="C16"/>
          <cell r="D16"/>
          <cell r="E16"/>
          <cell r="F16"/>
          <cell r="G16"/>
          <cell r="H16"/>
          <cell r="I16"/>
          <cell r="J16"/>
          <cell r="K16" t="str">
            <v>（選択して下さい）</v>
          </cell>
          <cell r="L16"/>
          <cell r="M16" t="str">
            <v>（選択して下さい）</v>
          </cell>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t="str">
            <v>-</v>
          </cell>
          <cell r="AU16" t="str">
            <v>（選択して下さい）</v>
          </cell>
          <cell r="AV16"/>
          <cell r="AW16"/>
          <cell r="AX16"/>
          <cell r="AY16"/>
          <cell r="AZ16"/>
          <cell r="BA16"/>
          <cell r="BB16"/>
          <cell r="BC16"/>
          <cell r="BD16"/>
          <cell r="BE16"/>
          <cell r="BF16"/>
          <cell r="BG16"/>
          <cell r="BH16"/>
          <cell r="BI16"/>
          <cell r="BJ16"/>
          <cell r="BK16"/>
          <cell r="BL16"/>
          <cell r="BM16"/>
          <cell r="BN16"/>
        </row>
        <row r="17">
          <cell r="A17">
            <v>12</v>
          </cell>
          <cell r="B17"/>
          <cell r="C17"/>
          <cell r="D17"/>
          <cell r="E17"/>
          <cell r="F17"/>
          <cell r="G17"/>
          <cell r="H17"/>
          <cell r="I17"/>
          <cell r="J17"/>
          <cell r="K17" t="str">
            <v>（選択して下さい）</v>
          </cell>
          <cell r="L17"/>
          <cell r="M17" t="str">
            <v>（選択して下さい）</v>
          </cell>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cell r="AT17" t="str">
            <v>-</v>
          </cell>
          <cell r="AU17" t="str">
            <v>（選択して下さい）</v>
          </cell>
          <cell r="AV17"/>
          <cell r="AW17"/>
          <cell r="AX17"/>
          <cell r="AY17"/>
          <cell r="AZ17"/>
          <cell r="BA17"/>
          <cell r="BB17"/>
          <cell r="BC17"/>
          <cell r="BD17"/>
          <cell r="BE17"/>
          <cell r="BF17"/>
          <cell r="BG17"/>
          <cell r="BH17"/>
          <cell r="BI17"/>
          <cell r="BJ17"/>
          <cell r="BK17"/>
          <cell r="BL17"/>
          <cell r="BM17"/>
          <cell r="BN17"/>
        </row>
        <row r="18">
          <cell r="A18">
            <v>13</v>
          </cell>
          <cell r="B18"/>
          <cell r="C18"/>
          <cell r="D18"/>
          <cell r="E18"/>
          <cell r="F18"/>
          <cell r="G18"/>
          <cell r="H18"/>
          <cell r="I18"/>
          <cell r="J18"/>
          <cell r="K18" t="str">
            <v>（選択して下さい）</v>
          </cell>
          <cell r="L18"/>
          <cell r="M18" t="str">
            <v>（選択して下さい）</v>
          </cell>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cell r="AQ18"/>
          <cell r="AR18"/>
          <cell r="AS18"/>
          <cell r="AT18" t="str">
            <v>-</v>
          </cell>
          <cell r="AU18" t="str">
            <v>（選択して下さい）</v>
          </cell>
          <cell r="AV18"/>
          <cell r="AW18"/>
          <cell r="AX18"/>
          <cell r="AY18"/>
          <cell r="AZ18"/>
          <cell r="BA18"/>
          <cell r="BB18"/>
          <cell r="BC18"/>
          <cell r="BD18"/>
          <cell r="BE18"/>
          <cell r="BF18"/>
          <cell r="BG18"/>
          <cell r="BH18"/>
          <cell r="BI18"/>
          <cell r="BJ18"/>
          <cell r="BK18"/>
          <cell r="BL18"/>
          <cell r="BM18"/>
          <cell r="BN18"/>
        </row>
        <row r="19">
          <cell r="A19">
            <v>14</v>
          </cell>
          <cell r="B19"/>
          <cell r="C19"/>
          <cell r="D19"/>
          <cell r="E19"/>
          <cell r="F19"/>
          <cell r="G19"/>
          <cell r="H19"/>
          <cell r="I19"/>
          <cell r="J19"/>
          <cell r="K19" t="str">
            <v>（選択して下さい）</v>
          </cell>
          <cell r="L19"/>
          <cell r="M19" t="str">
            <v>（選択して下さい）</v>
          </cell>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t="str">
            <v>-</v>
          </cell>
          <cell r="AU19" t="str">
            <v>（選択して下さい）</v>
          </cell>
          <cell r="AV19"/>
          <cell r="AW19"/>
          <cell r="AX19"/>
          <cell r="AY19"/>
          <cell r="AZ19"/>
          <cell r="BA19"/>
          <cell r="BB19"/>
          <cell r="BC19"/>
          <cell r="BD19"/>
          <cell r="BE19"/>
          <cell r="BF19"/>
          <cell r="BG19"/>
          <cell r="BH19"/>
          <cell r="BI19"/>
          <cell r="BJ19"/>
          <cell r="BK19"/>
          <cell r="BL19"/>
          <cell r="BM19"/>
          <cell r="BN19"/>
        </row>
        <row r="20">
          <cell r="A20">
            <v>15</v>
          </cell>
          <cell r="B20"/>
          <cell r="C20"/>
          <cell r="D20"/>
          <cell r="E20"/>
          <cell r="F20"/>
          <cell r="G20"/>
          <cell r="H20"/>
          <cell r="I20"/>
          <cell r="J20"/>
          <cell r="K20" t="str">
            <v>（選択して下さい）</v>
          </cell>
          <cell r="L20"/>
          <cell r="M20" t="str">
            <v>（選択して下さい）</v>
          </cell>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cell r="AO20"/>
          <cell r="AP20"/>
          <cell r="AQ20"/>
          <cell r="AR20"/>
          <cell r="AS20"/>
          <cell r="AT20" t="str">
            <v>-</v>
          </cell>
          <cell r="AU20" t="str">
            <v>（選択して下さい）</v>
          </cell>
          <cell r="AV20"/>
          <cell r="AW20"/>
          <cell r="AX20"/>
          <cell r="AY20"/>
          <cell r="AZ20"/>
          <cell r="BA20"/>
          <cell r="BB20"/>
          <cell r="BC20"/>
          <cell r="BD20"/>
          <cell r="BE20"/>
          <cell r="BF20"/>
          <cell r="BG20"/>
          <cell r="BH20"/>
          <cell r="BI20"/>
          <cell r="BJ20"/>
          <cell r="BK20"/>
          <cell r="BL20"/>
          <cell r="BM20"/>
          <cell r="BN20"/>
        </row>
        <row r="21">
          <cell r="A21">
            <v>16</v>
          </cell>
          <cell r="B21"/>
          <cell r="C21"/>
          <cell r="D21"/>
          <cell r="E21"/>
          <cell r="F21"/>
          <cell r="G21"/>
          <cell r="H21"/>
          <cell r="I21"/>
          <cell r="J21"/>
          <cell r="K21" t="str">
            <v>（選択して下さい）</v>
          </cell>
          <cell r="L21"/>
          <cell r="M21" t="str">
            <v>（選択して下さい）</v>
          </cell>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cell r="AO21"/>
          <cell r="AP21"/>
          <cell r="AQ21"/>
          <cell r="AR21"/>
          <cell r="AS21"/>
          <cell r="AT21" t="str">
            <v>-</v>
          </cell>
          <cell r="AU21" t="str">
            <v>（選択して下さい）</v>
          </cell>
          <cell r="AV21"/>
          <cell r="AW21"/>
          <cell r="AX21"/>
          <cell r="AY21"/>
          <cell r="AZ21"/>
          <cell r="BA21"/>
          <cell r="BB21"/>
          <cell r="BC21"/>
          <cell r="BD21"/>
          <cell r="BE21"/>
          <cell r="BF21"/>
          <cell r="BG21"/>
          <cell r="BH21"/>
          <cell r="BI21"/>
          <cell r="BJ21"/>
          <cell r="BK21"/>
          <cell r="BL21"/>
          <cell r="BM21"/>
          <cell r="BN21"/>
        </row>
        <row r="22">
          <cell r="A22">
            <v>17</v>
          </cell>
          <cell r="B22"/>
          <cell r="C22"/>
          <cell r="D22"/>
          <cell r="E22"/>
          <cell r="F22"/>
          <cell r="G22"/>
          <cell r="H22"/>
          <cell r="I22"/>
          <cell r="J22"/>
          <cell r="K22" t="str">
            <v>（選択して下さい）</v>
          </cell>
          <cell r="L22"/>
          <cell r="M22" t="str">
            <v>（選択して下さい）</v>
          </cell>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cell r="AO22"/>
          <cell r="AP22"/>
          <cell r="AQ22"/>
          <cell r="AR22"/>
          <cell r="AS22"/>
          <cell r="AT22" t="str">
            <v>-</v>
          </cell>
          <cell r="AU22" t="str">
            <v>（選択して下さい）</v>
          </cell>
          <cell r="AV22"/>
          <cell r="AW22"/>
          <cell r="AX22"/>
          <cell r="AY22"/>
          <cell r="AZ22"/>
          <cell r="BA22"/>
          <cell r="BB22"/>
          <cell r="BC22"/>
          <cell r="BD22"/>
          <cell r="BE22"/>
          <cell r="BF22"/>
          <cell r="BG22"/>
          <cell r="BH22"/>
          <cell r="BI22"/>
          <cell r="BJ22"/>
          <cell r="BK22"/>
          <cell r="BL22"/>
          <cell r="BM22"/>
          <cell r="BN22"/>
        </row>
        <row r="23">
          <cell r="A23">
            <v>18</v>
          </cell>
          <cell r="B23"/>
          <cell r="C23"/>
          <cell r="D23"/>
          <cell r="E23"/>
          <cell r="F23"/>
          <cell r="G23"/>
          <cell r="H23"/>
          <cell r="I23"/>
          <cell r="J23"/>
          <cell r="K23" t="str">
            <v>（選択して下さい）</v>
          </cell>
          <cell r="L23"/>
          <cell r="M23" t="str">
            <v>（選択して下さい）</v>
          </cell>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cell r="AO23"/>
          <cell r="AP23"/>
          <cell r="AQ23"/>
          <cell r="AR23"/>
          <cell r="AS23"/>
          <cell r="AT23" t="str">
            <v>-</v>
          </cell>
          <cell r="AU23" t="str">
            <v>（選択して下さい）</v>
          </cell>
          <cell r="AV23"/>
          <cell r="AW23"/>
          <cell r="AX23"/>
          <cell r="AY23"/>
          <cell r="AZ23"/>
          <cell r="BA23"/>
          <cell r="BB23"/>
          <cell r="BC23"/>
          <cell r="BD23"/>
          <cell r="BE23"/>
          <cell r="BF23"/>
          <cell r="BG23"/>
          <cell r="BH23"/>
          <cell r="BI23"/>
          <cell r="BJ23"/>
          <cell r="BK23"/>
          <cell r="BL23"/>
          <cell r="BM23"/>
          <cell r="BN23"/>
        </row>
        <row r="24">
          <cell r="A24">
            <v>19</v>
          </cell>
          <cell r="B24"/>
          <cell r="C24"/>
          <cell r="D24"/>
          <cell r="E24"/>
          <cell r="F24"/>
          <cell r="G24"/>
          <cell r="H24"/>
          <cell r="I24"/>
          <cell r="J24"/>
          <cell r="K24" t="str">
            <v>（選択して下さい）</v>
          </cell>
          <cell r="L24"/>
          <cell r="M24" t="str">
            <v>（選択して下さい）</v>
          </cell>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cell r="AP24"/>
          <cell r="AQ24"/>
          <cell r="AR24"/>
          <cell r="AS24"/>
          <cell r="AT24" t="str">
            <v>-</v>
          </cell>
          <cell r="AU24" t="str">
            <v>（選択して下さい）</v>
          </cell>
          <cell r="AV24"/>
          <cell r="AW24"/>
          <cell r="AX24"/>
          <cell r="AY24"/>
          <cell r="AZ24"/>
          <cell r="BA24"/>
          <cell r="BB24"/>
          <cell r="BC24"/>
          <cell r="BD24"/>
          <cell r="BE24"/>
          <cell r="BF24"/>
          <cell r="BG24"/>
          <cell r="BH24"/>
          <cell r="BI24"/>
          <cell r="BJ24"/>
          <cell r="BK24"/>
          <cell r="BL24"/>
          <cell r="BM24"/>
          <cell r="BN24"/>
        </row>
        <row r="25">
          <cell r="A25">
            <v>20</v>
          </cell>
          <cell r="B25"/>
          <cell r="C25"/>
          <cell r="D25"/>
          <cell r="E25"/>
          <cell r="F25"/>
          <cell r="G25"/>
          <cell r="H25"/>
          <cell r="I25"/>
          <cell r="J25"/>
          <cell r="K25" t="str">
            <v>（選択して下さい）</v>
          </cell>
          <cell r="L25"/>
          <cell r="M25" t="str">
            <v>（選択して下さい）</v>
          </cell>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cell r="AP25"/>
          <cell r="AQ25"/>
          <cell r="AR25"/>
          <cell r="AS25"/>
          <cell r="AT25" t="str">
            <v>-</v>
          </cell>
          <cell r="AU25" t="str">
            <v>（選択して下さい）</v>
          </cell>
          <cell r="AV25"/>
          <cell r="AW25"/>
          <cell r="AX25"/>
          <cell r="AY25"/>
          <cell r="AZ25"/>
          <cell r="BA25"/>
          <cell r="BB25"/>
          <cell r="BC25"/>
          <cell r="BD25"/>
          <cell r="BE25"/>
          <cell r="BF25"/>
          <cell r="BG25"/>
          <cell r="BH25"/>
          <cell r="BI25"/>
          <cell r="BJ25"/>
          <cell r="BK25"/>
          <cell r="BL25"/>
          <cell r="BM25"/>
          <cell r="BN25"/>
        </row>
        <row r="26">
          <cell r="A26">
            <v>21</v>
          </cell>
          <cell r="B26"/>
          <cell r="C26"/>
          <cell r="D26"/>
          <cell r="E26"/>
          <cell r="F26"/>
          <cell r="G26"/>
          <cell r="H26"/>
          <cell r="I26"/>
          <cell r="J26"/>
          <cell r="K26" t="str">
            <v>（選択して下さい）</v>
          </cell>
          <cell r="L26"/>
          <cell r="M26" t="str">
            <v>（選択して下さい）</v>
          </cell>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t="str">
            <v>-</v>
          </cell>
          <cell r="AU26" t="str">
            <v>（選択して下さい）</v>
          </cell>
          <cell r="AV26"/>
          <cell r="AW26"/>
          <cell r="AX26"/>
          <cell r="AY26"/>
          <cell r="AZ26"/>
          <cell r="BA26"/>
          <cell r="BB26"/>
          <cell r="BC26"/>
          <cell r="BD26"/>
          <cell r="BE26"/>
          <cell r="BF26"/>
          <cell r="BG26"/>
          <cell r="BH26"/>
          <cell r="BI26"/>
          <cell r="BJ26"/>
          <cell r="BK26"/>
          <cell r="BL26"/>
          <cell r="BM26"/>
          <cell r="BN26"/>
        </row>
        <row r="27">
          <cell r="A27">
            <v>22</v>
          </cell>
          <cell r="B27"/>
          <cell r="C27"/>
          <cell r="D27"/>
          <cell r="E27"/>
          <cell r="F27"/>
          <cell r="G27"/>
          <cell r="H27"/>
          <cell r="I27"/>
          <cell r="J27"/>
          <cell r="K27" t="str">
            <v>（選択して下さい）</v>
          </cell>
          <cell r="L27"/>
          <cell r="M27" t="str">
            <v>（選択して下さい）</v>
          </cell>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t="str">
            <v>-</v>
          </cell>
          <cell r="AU27" t="str">
            <v>（選択して下さい）</v>
          </cell>
          <cell r="AV27"/>
          <cell r="AW27"/>
          <cell r="AX27"/>
          <cell r="AY27"/>
          <cell r="AZ27"/>
          <cell r="BA27"/>
          <cell r="BB27"/>
          <cell r="BC27"/>
          <cell r="BD27"/>
          <cell r="BE27"/>
          <cell r="BF27"/>
          <cell r="BG27"/>
          <cell r="BH27"/>
          <cell r="BI27"/>
          <cell r="BJ27"/>
          <cell r="BK27"/>
          <cell r="BL27"/>
          <cell r="BM27"/>
          <cell r="BN27"/>
        </row>
        <row r="28">
          <cell r="A28">
            <v>23</v>
          </cell>
          <cell r="B28"/>
          <cell r="C28"/>
          <cell r="D28"/>
          <cell r="E28"/>
          <cell r="F28"/>
          <cell r="G28"/>
          <cell r="H28"/>
          <cell r="I28"/>
          <cell r="J28"/>
          <cell r="K28" t="str">
            <v>（選択して下さい）</v>
          </cell>
          <cell r="L28"/>
          <cell r="M28" t="str">
            <v>（選択して下さい）</v>
          </cell>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t="str">
            <v>-</v>
          </cell>
          <cell r="AU28" t="str">
            <v>（選択して下さい）</v>
          </cell>
          <cell r="AV28"/>
          <cell r="AW28"/>
          <cell r="AX28"/>
          <cell r="AY28"/>
          <cell r="AZ28"/>
          <cell r="BA28"/>
          <cell r="BB28"/>
          <cell r="BC28"/>
          <cell r="BD28"/>
          <cell r="BE28"/>
          <cell r="BF28"/>
          <cell r="BG28"/>
          <cell r="BH28"/>
          <cell r="BI28"/>
          <cell r="BJ28"/>
          <cell r="BK28"/>
          <cell r="BL28"/>
          <cell r="BM28"/>
          <cell r="BN28"/>
        </row>
        <row r="29">
          <cell r="A29">
            <v>24</v>
          </cell>
          <cell r="B29"/>
          <cell r="C29"/>
          <cell r="D29"/>
          <cell r="E29"/>
          <cell r="F29"/>
          <cell r="G29"/>
          <cell r="H29"/>
          <cell r="I29"/>
          <cell r="J29"/>
          <cell r="K29" t="str">
            <v>（選択して下さい）</v>
          </cell>
          <cell r="L29"/>
          <cell r="M29" t="str">
            <v>（選択して下さい）</v>
          </cell>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cell r="AO29"/>
          <cell r="AP29"/>
          <cell r="AQ29"/>
          <cell r="AR29"/>
          <cell r="AS29"/>
          <cell r="AT29" t="str">
            <v>-</v>
          </cell>
          <cell r="AU29" t="str">
            <v>（選択して下さい）</v>
          </cell>
          <cell r="AV29"/>
          <cell r="AW29"/>
          <cell r="AX29"/>
          <cell r="AY29"/>
          <cell r="AZ29"/>
          <cell r="BA29"/>
          <cell r="BB29"/>
          <cell r="BC29"/>
          <cell r="BD29"/>
          <cell r="BE29"/>
          <cell r="BF29"/>
          <cell r="BG29"/>
          <cell r="BH29"/>
          <cell r="BI29"/>
          <cell r="BJ29"/>
          <cell r="BK29"/>
          <cell r="BL29"/>
          <cell r="BM29"/>
          <cell r="BN29"/>
        </row>
        <row r="30">
          <cell r="A30">
            <v>25</v>
          </cell>
          <cell r="B30"/>
          <cell r="C30"/>
          <cell r="D30"/>
          <cell r="E30"/>
          <cell r="F30"/>
          <cell r="G30"/>
          <cell r="H30"/>
          <cell r="I30"/>
          <cell r="J30"/>
          <cell r="K30" t="str">
            <v>（選択して下さい）</v>
          </cell>
          <cell r="L30"/>
          <cell r="M30" t="str">
            <v>（選択して下さい）</v>
          </cell>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cell r="AO30"/>
          <cell r="AP30"/>
          <cell r="AQ30"/>
          <cell r="AR30"/>
          <cell r="AS30"/>
          <cell r="AT30" t="str">
            <v>-</v>
          </cell>
          <cell r="AU30" t="str">
            <v>（選択して下さい）</v>
          </cell>
          <cell r="AV30"/>
          <cell r="AW30"/>
          <cell r="AX30"/>
          <cell r="AY30"/>
          <cell r="AZ30"/>
          <cell r="BA30"/>
          <cell r="BB30"/>
          <cell r="BC30"/>
          <cell r="BD30"/>
          <cell r="BE30"/>
          <cell r="BF30"/>
          <cell r="BG30"/>
          <cell r="BH30"/>
          <cell r="BI30"/>
          <cell r="BJ30"/>
          <cell r="BK30"/>
          <cell r="BL30"/>
          <cell r="BM30"/>
          <cell r="BN30"/>
        </row>
        <row r="31">
          <cell r="A31">
            <v>26</v>
          </cell>
          <cell r="B31"/>
          <cell r="C31"/>
          <cell r="D31"/>
          <cell r="E31"/>
          <cell r="F31"/>
          <cell r="G31"/>
          <cell r="H31"/>
          <cell r="I31"/>
          <cell r="J31"/>
          <cell r="K31" t="str">
            <v>（選択して下さい）</v>
          </cell>
          <cell r="L31"/>
          <cell r="M31" t="str">
            <v>（選択して下さい）</v>
          </cell>
          <cell r="N31"/>
          <cell r="O31"/>
          <cell r="P31"/>
          <cell r="Q31"/>
          <cell r="R31"/>
          <cell r="S31"/>
          <cell r="T31"/>
          <cell r="U31"/>
          <cell r="V31"/>
          <cell r="W31"/>
          <cell r="X31"/>
          <cell r="Y31"/>
          <cell r="Z31"/>
          <cell r="AA31"/>
          <cell r="AB31"/>
          <cell r="AC31"/>
          <cell r="AD31"/>
          <cell r="AE31"/>
          <cell r="AF31"/>
          <cell r="AG31"/>
          <cell r="AH31"/>
          <cell r="AI31"/>
          <cell r="AJ31"/>
          <cell r="AK31"/>
          <cell r="AL31"/>
          <cell r="AM31"/>
          <cell r="AN31"/>
          <cell r="AO31"/>
          <cell r="AP31"/>
          <cell r="AQ31"/>
          <cell r="AR31"/>
          <cell r="AS31"/>
          <cell r="AT31" t="str">
            <v>-</v>
          </cell>
          <cell r="AU31" t="str">
            <v>（選択して下さい）</v>
          </cell>
          <cell r="AV31"/>
          <cell r="AW31"/>
          <cell r="AX31"/>
          <cell r="AY31"/>
          <cell r="AZ31"/>
          <cell r="BA31"/>
          <cell r="BB31"/>
          <cell r="BC31"/>
          <cell r="BD31"/>
          <cell r="BE31"/>
          <cell r="BF31"/>
          <cell r="BG31"/>
          <cell r="BH31"/>
          <cell r="BI31"/>
          <cell r="BJ31"/>
          <cell r="BK31"/>
          <cell r="BL31"/>
          <cell r="BM31"/>
          <cell r="BN31"/>
        </row>
        <row r="32">
          <cell r="A32">
            <v>27</v>
          </cell>
          <cell r="B32"/>
          <cell r="C32"/>
          <cell r="D32"/>
          <cell r="E32"/>
          <cell r="F32"/>
          <cell r="G32"/>
          <cell r="H32"/>
          <cell r="I32"/>
          <cell r="J32"/>
          <cell r="K32" t="str">
            <v>（選択して下さい）</v>
          </cell>
          <cell r="L32"/>
          <cell r="M32" t="str">
            <v>（選択して下さい）</v>
          </cell>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cell r="AO32"/>
          <cell r="AP32"/>
          <cell r="AQ32"/>
          <cell r="AR32"/>
          <cell r="AS32"/>
          <cell r="AT32" t="str">
            <v>-</v>
          </cell>
          <cell r="AU32" t="str">
            <v>（選択して下さい）</v>
          </cell>
          <cell r="AV32"/>
          <cell r="AW32"/>
          <cell r="AX32"/>
          <cell r="AY32"/>
          <cell r="AZ32"/>
          <cell r="BA32"/>
          <cell r="BB32"/>
          <cell r="BC32"/>
          <cell r="BD32"/>
          <cell r="BE32"/>
          <cell r="BF32"/>
          <cell r="BG32"/>
          <cell r="BH32"/>
          <cell r="BI32"/>
          <cell r="BJ32"/>
          <cell r="BK32"/>
          <cell r="BL32"/>
          <cell r="BM32"/>
          <cell r="BN32"/>
        </row>
        <row r="33">
          <cell r="A33">
            <v>28</v>
          </cell>
          <cell r="B33"/>
          <cell r="C33"/>
          <cell r="D33"/>
          <cell r="E33"/>
          <cell r="F33"/>
          <cell r="G33"/>
          <cell r="H33"/>
          <cell r="I33"/>
          <cell r="J33"/>
          <cell r="K33" t="str">
            <v>（選択して下さい）</v>
          </cell>
          <cell r="L33"/>
          <cell r="M33" t="str">
            <v>（選択して下さい）</v>
          </cell>
          <cell r="N33"/>
          <cell r="O33"/>
          <cell r="P33"/>
          <cell r="Q33"/>
          <cell r="R33"/>
          <cell r="S33"/>
          <cell r="T33"/>
          <cell r="U33"/>
          <cell r="V33"/>
          <cell r="W33"/>
          <cell r="X33"/>
          <cell r="Y33"/>
          <cell r="Z33"/>
          <cell r="AA33"/>
          <cell r="AB33"/>
          <cell r="AC33"/>
          <cell r="AD33"/>
          <cell r="AE33"/>
          <cell r="AF33"/>
          <cell r="AG33"/>
          <cell r="AH33"/>
          <cell r="AI33"/>
          <cell r="AJ33"/>
          <cell r="AK33"/>
          <cell r="AL33"/>
          <cell r="AM33"/>
          <cell r="AN33"/>
          <cell r="AO33"/>
          <cell r="AP33"/>
          <cell r="AQ33"/>
          <cell r="AR33"/>
          <cell r="AS33"/>
          <cell r="AT33" t="str">
            <v>-</v>
          </cell>
          <cell r="AU33" t="str">
            <v>（選択して下さい）</v>
          </cell>
          <cell r="AV33"/>
          <cell r="AW33"/>
          <cell r="AX33"/>
          <cell r="AY33"/>
          <cell r="AZ33"/>
          <cell r="BA33"/>
          <cell r="BB33"/>
          <cell r="BC33"/>
          <cell r="BD33"/>
          <cell r="BE33"/>
          <cell r="BF33"/>
          <cell r="BG33"/>
          <cell r="BH33"/>
          <cell r="BI33"/>
          <cell r="BJ33"/>
          <cell r="BK33"/>
          <cell r="BL33"/>
          <cell r="BM33"/>
          <cell r="BN33"/>
        </row>
        <row r="34">
          <cell r="A34">
            <v>29</v>
          </cell>
          <cell r="B34"/>
          <cell r="C34"/>
          <cell r="D34"/>
          <cell r="E34"/>
          <cell r="F34"/>
          <cell r="G34"/>
          <cell r="H34"/>
          <cell r="I34"/>
          <cell r="J34"/>
          <cell r="K34" t="str">
            <v>（選択して下さい）</v>
          </cell>
          <cell r="L34"/>
          <cell r="M34" t="str">
            <v>（選択して下さい）</v>
          </cell>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cell r="AO34"/>
          <cell r="AP34"/>
          <cell r="AQ34"/>
          <cell r="AR34"/>
          <cell r="AS34"/>
          <cell r="AT34" t="str">
            <v>-</v>
          </cell>
          <cell r="AU34" t="str">
            <v>（選択して下さい）</v>
          </cell>
          <cell r="AV34"/>
          <cell r="AW34"/>
          <cell r="AX34"/>
          <cell r="AY34"/>
          <cell r="AZ34"/>
          <cell r="BA34"/>
          <cell r="BB34"/>
          <cell r="BC34"/>
          <cell r="BD34"/>
          <cell r="BE34"/>
          <cell r="BF34"/>
          <cell r="BG34"/>
          <cell r="BH34"/>
          <cell r="BI34"/>
          <cell r="BJ34"/>
          <cell r="BK34"/>
          <cell r="BL34"/>
          <cell r="BM34"/>
          <cell r="BN34"/>
        </row>
        <row r="35">
          <cell r="A35">
            <v>30</v>
          </cell>
          <cell r="B35"/>
          <cell r="C35"/>
          <cell r="D35"/>
          <cell r="E35"/>
          <cell r="F35"/>
          <cell r="G35"/>
          <cell r="H35"/>
          <cell r="I35"/>
          <cell r="J35"/>
          <cell r="K35" t="str">
            <v>（選択して下さい）</v>
          </cell>
          <cell r="L35"/>
          <cell r="M35" t="str">
            <v>（選択して下さい）</v>
          </cell>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t="str">
            <v>-</v>
          </cell>
          <cell r="AU35" t="str">
            <v>（選択して下さい）</v>
          </cell>
          <cell r="AV35"/>
          <cell r="AW35"/>
          <cell r="AX35"/>
          <cell r="AY35"/>
          <cell r="AZ35"/>
          <cell r="BA35"/>
          <cell r="BB35"/>
          <cell r="BC35"/>
          <cell r="BD35"/>
          <cell r="BE35"/>
          <cell r="BF35"/>
          <cell r="BG35"/>
          <cell r="BH35"/>
          <cell r="BI35"/>
          <cell r="BJ35"/>
          <cell r="BK35"/>
          <cell r="BL35"/>
          <cell r="BM35"/>
          <cell r="BN35"/>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接続供給契約申込書"/>
      <sheetName val="（選択肢・業種名称）"/>
      <sheetName val="（参考）業種名称"/>
      <sheetName val="（参考）ご利用いただけない文字"/>
      <sheetName val="申込記入例"/>
      <sheetName val="別紙記入例"/>
      <sheetName val="別紙(連記式)記入例"/>
      <sheetName val="接続供給兼基本契約申込書"/>
      <sheetName val="別紙(連記式)(計画・実需Ｌ側)"/>
      <sheetName val="別紙（L側）-1"/>
      <sheetName val="別紙（L側）-2"/>
      <sheetName val="別紙（L側）-3"/>
      <sheetName val="別紙（L側）-4"/>
      <sheetName val="別紙（L側）-5"/>
      <sheetName val="別紙（L側）-6"/>
      <sheetName val="別紙（L側）-7"/>
      <sheetName val="別紙（L側）-8"/>
      <sheetName val="別紙（L側）-9"/>
      <sheetName val="別紙（L側）-10"/>
      <sheetName val="別紙（L側）-11"/>
      <sheetName val="別紙（L側）-12"/>
      <sheetName val="別紙（L側）-13"/>
      <sheetName val="別紙（L側）-14"/>
      <sheetName val="別紙（L側）-15"/>
      <sheetName val="別紙（L側）-16"/>
      <sheetName val="別紙（L側）-17"/>
      <sheetName val="別紙（L側）-18"/>
      <sheetName val="別紙（L側）-19"/>
      <sheetName val="別紙（L側）-20"/>
      <sheetName val="別紙（L側）-21"/>
      <sheetName val="別紙（L側）-22"/>
      <sheetName val="別紙（L側）-23)"/>
      <sheetName val="別紙（L側）-24"/>
      <sheetName val="別紙（L側）-25"/>
      <sheetName val="別紙（L側）-26"/>
      <sheetName val="別紙（L側）-27"/>
      <sheetName val="別紙（L側）-28"/>
      <sheetName val="別紙（L側）-29"/>
      <sheetName val="別紙（L側）-30"/>
      <sheetName val="別紙(計画・実需Ｌ側)"/>
      <sheetName val="別紙 (実需Ｇ側)"/>
      <sheetName val="別紙 (連記式)(実需Ｇ側)"/>
    </sheetNames>
    <sheetDataSet>
      <sheetData sheetId="0"/>
      <sheetData sheetId="1">
        <row r="4">
          <cell r="B4" t="str">
            <v>住宅</v>
          </cell>
        </row>
        <row r="5">
          <cell r="B5" t="str">
            <v>アパート寮</v>
          </cell>
        </row>
        <row r="6">
          <cell r="B6" t="str">
            <v>街路灯</v>
          </cell>
        </row>
        <row r="7">
          <cell r="B7" t="str">
            <v>事務所ビル</v>
          </cell>
        </row>
        <row r="8">
          <cell r="B8" t="str">
            <v>医療 保険</v>
          </cell>
        </row>
        <row r="9">
          <cell r="B9" t="str">
            <v>学校研究所</v>
          </cell>
        </row>
        <row r="10">
          <cell r="B10" t="str">
            <v>官公署</v>
          </cell>
        </row>
        <row r="11">
          <cell r="B11" t="str">
            <v>商店百貨店</v>
          </cell>
        </row>
        <row r="12">
          <cell r="B12" t="str">
            <v>旅館</v>
          </cell>
        </row>
        <row r="13">
          <cell r="B13" t="str">
            <v>飲食店</v>
          </cell>
        </row>
        <row r="14">
          <cell r="B14" t="str">
            <v>劇場</v>
          </cell>
        </row>
        <row r="15">
          <cell r="B15" t="str">
            <v>娯楽場</v>
          </cell>
        </row>
        <row r="16">
          <cell r="B16" t="str">
            <v>駐留軍</v>
          </cell>
        </row>
        <row r="17">
          <cell r="B17" t="str">
            <v>放送</v>
          </cell>
        </row>
        <row r="18">
          <cell r="B18" t="str">
            <v>その他</v>
          </cell>
        </row>
        <row r="19">
          <cell r="B19" t="str">
            <v>ＪＲ</v>
          </cell>
        </row>
        <row r="20">
          <cell r="B20" t="str">
            <v>民鉄</v>
          </cell>
        </row>
        <row r="21">
          <cell r="B21" t="str">
            <v>通信</v>
          </cell>
        </row>
        <row r="22">
          <cell r="B22" t="str">
            <v>倉庫</v>
          </cell>
        </row>
        <row r="23">
          <cell r="B23" t="str">
            <v>他運輸通信</v>
          </cell>
        </row>
        <row r="24">
          <cell r="B24" t="str">
            <v>電気業</v>
          </cell>
        </row>
        <row r="25">
          <cell r="B25" t="str">
            <v>ガス業</v>
          </cell>
        </row>
        <row r="26">
          <cell r="B26" t="str">
            <v>水道業</v>
          </cell>
        </row>
        <row r="27">
          <cell r="B27" t="str">
            <v>熱供給業</v>
          </cell>
        </row>
        <row r="28">
          <cell r="B28" t="str">
            <v>出版印刷</v>
          </cell>
        </row>
        <row r="29">
          <cell r="B29" t="str">
            <v>農漁業組合</v>
          </cell>
        </row>
        <row r="30">
          <cell r="B30" t="str">
            <v>建設業</v>
          </cell>
        </row>
        <row r="31">
          <cell r="B31" t="str">
            <v>精穀製粉</v>
          </cell>
        </row>
        <row r="32">
          <cell r="B32" t="str">
            <v>他食料品</v>
          </cell>
        </row>
        <row r="33">
          <cell r="B33" t="str">
            <v>繊維工業</v>
          </cell>
        </row>
        <row r="34">
          <cell r="B34" t="str">
            <v>木材木製品</v>
          </cell>
        </row>
        <row r="35">
          <cell r="B35" t="str">
            <v>プラスチック</v>
          </cell>
        </row>
        <row r="36">
          <cell r="B36" t="str">
            <v>他製造業</v>
          </cell>
        </row>
        <row r="37">
          <cell r="B37" t="str">
            <v>農林漁業</v>
          </cell>
        </row>
        <row r="38">
          <cell r="B38" t="str">
            <v>他３次産業</v>
          </cell>
        </row>
        <row r="39">
          <cell r="B39" t="str">
            <v>パルプ</v>
          </cell>
        </row>
        <row r="40">
          <cell r="B40" t="str">
            <v>洋紙</v>
          </cell>
        </row>
        <row r="41">
          <cell r="B41" t="str">
            <v>和紙</v>
          </cell>
        </row>
        <row r="42">
          <cell r="B42" t="str">
            <v>板紙</v>
          </cell>
        </row>
        <row r="43">
          <cell r="B43" t="str">
            <v>ア系肥料</v>
          </cell>
        </row>
        <row r="44">
          <cell r="B44" t="str">
            <v>ソーダ</v>
          </cell>
        </row>
        <row r="45">
          <cell r="B45" t="str">
            <v>石灰カーバ</v>
          </cell>
        </row>
        <row r="46">
          <cell r="B46" t="str">
            <v>石油化学</v>
          </cell>
        </row>
        <row r="47">
          <cell r="B47" t="str">
            <v>化学繊維</v>
          </cell>
        </row>
        <row r="48">
          <cell r="B48" t="str">
            <v>他化学</v>
          </cell>
        </row>
        <row r="49">
          <cell r="B49" t="str">
            <v>石油石炭</v>
          </cell>
        </row>
        <row r="50">
          <cell r="B50" t="str">
            <v>ゴム製品</v>
          </cell>
        </row>
        <row r="51">
          <cell r="B51" t="str">
            <v>ガラス</v>
          </cell>
        </row>
        <row r="52">
          <cell r="B52" t="str">
            <v>セメント</v>
          </cell>
        </row>
        <row r="53">
          <cell r="B53" t="str">
            <v>他窯業土石</v>
          </cell>
        </row>
        <row r="54">
          <cell r="B54" t="str">
            <v>高炉</v>
          </cell>
        </row>
        <row r="55">
          <cell r="B55" t="str">
            <v>非高炉</v>
          </cell>
        </row>
        <row r="56">
          <cell r="B56" t="str">
            <v>平転炉</v>
          </cell>
        </row>
        <row r="57">
          <cell r="B57" t="str">
            <v>電気炉</v>
          </cell>
        </row>
        <row r="58">
          <cell r="B58" t="str">
            <v>鋳鍛炉</v>
          </cell>
        </row>
        <row r="59">
          <cell r="B59" t="str">
            <v>他鉄鋼</v>
          </cell>
        </row>
        <row r="60">
          <cell r="B60" t="str">
            <v>非鉄一次</v>
          </cell>
        </row>
        <row r="61">
          <cell r="B61" t="str">
            <v>アルミ一次</v>
          </cell>
        </row>
        <row r="62">
          <cell r="B62" t="str">
            <v>電線 ケーブル</v>
          </cell>
        </row>
        <row r="63">
          <cell r="B63" t="str">
            <v>他非鉄金属</v>
          </cell>
        </row>
        <row r="64">
          <cell r="B64" t="str">
            <v>金属製品</v>
          </cell>
        </row>
        <row r="65">
          <cell r="B65" t="str">
            <v>産業用機械</v>
          </cell>
        </row>
        <row r="66">
          <cell r="B66" t="str">
            <v>工作用機械</v>
          </cell>
        </row>
        <row r="67">
          <cell r="B67" t="str">
            <v>民生用機械</v>
          </cell>
        </row>
        <row r="68">
          <cell r="B68" t="str">
            <v>他一般機械</v>
          </cell>
        </row>
        <row r="69">
          <cell r="B69" t="str">
            <v>重電</v>
          </cell>
        </row>
        <row r="70">
          <cell r="B70" t="str">
            <v>家電</v>
          </cell>
        </row>
        <row r="71">
          <cell r="B71" t="str">
            <v>電子</v>
          </cell>
        </row>
        <row r="72">
          <cell r="B72" t="str">
            <v>他電気機械</v>
          </cell>
        </row>
        <row r="73">
          <cell r="B73" t="str">
            <v>自動車</v>
          </cell>
        </row>
        <row r="74">
          <cell r="B74" t="str">
            <v>船舶</v>
          </cell>
        </row>
        <row r="75">
          <cell r="B75" t="str">
            <v>他運送用</v>
          </cell>
        </row>
        <row r="76">
          <cell r="B76" t="str">
            <v>精密機械</v>
          </cell>
        </row>
        <row r="77">
          <cell r="B77" t="str">
            <v>武器</v>
          </cell>
        </row>
        <row r="78">
          <cell r="B78" t="str">
            <v>石炭業</v>
          </cell>
        </row>
        <row r="79">
          <cell r="B79" t="str">
            <v>他鉱業</v>
          </cell>
        </row>
        <row r="80">
          <cell r="B80" t="str">
            <v>揚排水</v>
          </cell>
        </row>
        <row r="81">
          <cell r="B81" t="str">
            <v>冷暖房家庭</v>
          </cell>
        </row>
        <row r="82">
          <cell r="B82" t="str">
            <v>冷暖房商業</v>
          </cell>
        </row>
        <row r="83">
          <cell r="B83" t="str">
            <v>運通公益業</v>
          </cell>
        </row>
        <row r="84">
          <cell r="B84" t="str">
            <v>紙パルプ</v>
          </cell>
        </row>
        <row r="85">
          <cell r="B85" t="str">
            <v>化学</v>
          </cell>
        </row>
        <row r="86">
          <cell r="B86" t="str">
            <v>化石ゴム</v>
          </cell>
        </row>
        <row r="87">
          <cell r="B87" t="str">
            <v>窯業土石</v>
          </cell>
        </row>
        <row r="88">
          <cell r="B88" t="str">
            <v>鉄鋼</v>
          </cell>
        </row>
        <row r="89">
          <cell r="B89" t="str">
            <v>非鉄金属</v>
          </cell>
        </row>
        <row r="90">
          <cell r="B90" t="str">
            <v>機械</v>
          </cell>
        </row>
        <row r="91">
          <cell r="B91" t="str">
            <v>鉱業</v>
          </cell>
        </row>
      </sheetData>
      <sheetData sheetId="2"/>
      <sheetData sheetId="3"/>
      <sheetData sheetId="4"/>
      <sheetData sheetId="5"/>
      <sheetData sheetId="6"/>
      <sheetData sheetId="7"/>
      <sheetData sheetId="8">
        <row r="6">
          <cell r="A6">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drawing" Target="../drawings/drawing2.x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printerSettings" Target="../printerSettings/printerSettings5.bin"/><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hyperlink" Target="mailto:taroyonden@yonshou.jp" TargetMode="External"/><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vmlDrawing" Target="../drawings/vmlDrawing4.v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DD639"/>
  <sheetViews>
    <sheetView view="pageBreakPreview" zoomScaleNormal="100" zoomScaleSheetLayoutView="100" zoomScalePageLayoutView="120" workbookViewId="0">
      <selection activeCell="AE75" sqref="AE75:AQ77"/>
    </sheetView>
  </sheetViews>
  <sheetFormatPr defaultColWidth="9" defaultRowHeight="13.5"/>
  <cols>
    <col min="1" max="86" width="1.25" style="3" customWidth="1"/>
    <col min="87" max="87" width="1.25" style="3" hidden="1" customWidth="1"/>
    <col min="88" max="403" width="1.25" style="3" customWidth="1"/>
    <col min="404" max="16384" width="9" style="3"/>
  </cols>
  <sheetData>
    <row r="1" spans="1:85" ht="7.5" customHeight="1">
      <c r="C1" s="4"/>
      <c r="D1" s="436" t="s">
        <v>115</v>
      </c>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Q1" s="437"/>
      <c r="AR1" s="437"/>
      <c r="AS1" s="437"/>
      <c r="AT1" s="437"/>
      <c r="AU1" s="437"/>
      <c r="AV1" s="437"/>
      <c r="AW1" s="437"/>
      <c r="AX1" s="437"/>
      <c r="AY1" s="437"/>
      <c r="AZ1" s="437"/>
      <c r="BA1" s="437"/>
      <c r="BB1" s="437"/>
      <c r="BC1" s="437"/>
      <c r="BD1" s="437"/>
      <c r="BE1" s="437"/>
      <c r="BF1" s="437"/>
      <c r="BG1" s="437"/>
      <c r="BH1" s="437"/>
      <c r="BI1" s="437"/>
      <c r="BJ1" s="437"/>
      <c r="BK1" s="437"/>
      <c r="BL1" s="437"/>
      <c r="BM1" s="437"/>
      <c r="BN1" s="437"/>
      <c r="BO1" s="437"/>
      <c r="BP1" s="437"/>
      <c r="BQ1" s="437"/>
      <c r="BR1" s="437"/>
      <c r="BS1" s="437"/>
      <c r="BT1" s="437"/>
      <c r="BU1" s="437"/>
      <c r="BV1" s="437"/>
      <c r="BW1" s="437"/>
      <c r="BX1" s="437"/>
      <c r="BY1" s="437"/>
      <c r="BZ1" s="437"/>
      <c r="CA1" s="437"/>
      <c r="CB1" s="437"/>
      <c r="CC1" s="437"/>
      <c r="CD1" s="438"/>
    </row>
    <row r="2" spans="1:85" ht="7.5" customHeight="1">
      <c r="C2" s="4"/>
      <c r="D2" s="439"/>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0"/>
      <c r="AV2" s="440"/>
      <c r="AW2" s="440"/>
      <c r="AX2" s="440"/>
      <c r="AY2" s="440"/>
      <c r="AZ2" s="440"/>
      <c r="BA2" s="440"/>
      <c r="BB2" s="440"/>
      <c r="BC2" s="440"/>
      <c r="BD2" s="440"/>
      <c r="BE2" s="440"/>
      <c r="BF2" s="440"/>
      <c r="BG2" s="440"/>
      <c r="BH2" s="440"/>
      <c r="BI2" s="440"/>
      <c r="BJ2" s="440"/>
      <c r="BK2" s="440"/>
      <c r="BL2" s="440"/>
      <c r="BM2" s="440"/>
      <c r="BN2" s="440"/>
      <c r="BO2" s="440"/>
      <c r="BP2" s="440"/>
      <c r="BQ2" s="440"/>
      <c r="BR2" s="440"/>
      <c r="BS2" s="440"/>
      <c r="BT2" s="440"/>
      <c r="BU2" s="440"/>
      <c r="BV2" s="440"/>
      <c r="BW2" s="440"/>
      <c r="BX2" s="440"/>
      <c r="BY2" s="440"/>
      <c r="BZ2" s="440"/>
      <c r="CA2" s="440"/>
      <c r="CB2" s="440"/>
      <c r="CC2" s="440"/>
      <c r="CD2" s="441"/>
    </row>
    <row r="3" spans="1:85" ht="7.5" customHeight="1" thickBot="1">
      <c r="C3" s="4"/>
      <c r="D3" s="442"/>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c r="AV3" s="443"/>
      <c r="AW3" s="443"/>
      <c r="AX3" s="443"/>
      <c r="AY3" s="443"/>
      <c r="AZ3" s="443"/>
      <c r="BA3" s="443"/>
      <c r="BB3" s="443"/>
      <c r="BC3" s="443"/>
      <c r="BD3" s="443"/>
      <c r="BE3" s="443"/>
      <c r="BF3" s="443"/>
      <c r="BG3" s="443"/>
      <c r="BH3" s="443"/>
      <c r="BI3" s="443"/>
      <c r="BJ3" s="443"/>
      <c r="BK3" s="443"/>
      <c r="BL3" s="443"/>
      <c r="BM3" s="443"/>
      <c r="BN3" s="443"/>
      <c r="BO3" s="443"/>
      <c r="BP3" s="443"/>
      <c r="BQ3" s="443"/>
      <c r="BR3" s="443"/>
      <c r="BS3" s="443"/>
      <c r="BT3" s="443"/>
      <c r="BU3" s="443"/>
      <c r="BV3" s="443"/>
      <c r="BW3" s="443"/>
      <c r="BX3" s="443"/>
      <c r="BY3" s="443"/>
      <c r="BZ3" s="443"/>
      <c r="CA3" s="443"/>
      <c r="CB3" s="443"/>
      <c r="CC3" s="443"/>
      <c r="CD3" s="444"/>
    </row>
    <row r="4" spans="1:85" ht="6" customHeight="1">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6"/>
      <c r="AY4" s="6"/>
      <c r="AZ4" s="6"/>
      <c r="BA4" s="6"/>
      <c r="BB4" s="7"/>
      <c r="BC4" s="7"/>
      <c r="BD4" s="7"/>
      <c r="BE4" s="7"/>
      <c r="BF4" s="7"/>
      <c r="BG4" s="7"/>
      <c r="BH4" s="7"/>
      <c r="BI4" s="7"/>
      <c r="BJ4" s="7"/>
      <c r="BK4" s="7"/>
      <c r="BL4" s="7"/>
      <c r="BM4" s="7"/>
      <c r="BN4" s="8"/>
      <c r="BO4" s="8"/>
      <c r="BP4" s="8"/>
      <c r="BQ4" s="8"/>
      <c r="BR4" s="8"/>
      <c r="BS4" s="8"/>
      <c r="BT4" s="8"/>
      <c r="BU4" s="8"/>
      <c r="BV4" s="8"/>
      <c r="BW4" s="8"/>
      <c r="BX4" s="8"/>
      <c r="BY4" s="8"/>
      <c r="BZ4" s="8"/>
      <c r="CA4" s="8"/>
      <c r="CB4" s="8"/>
      <c r="CC4" s="8"/>
      <c r="CD4" s="8"/>
    </row>
    <row r="5" spans="1:85" ht="6" customHeight="1">
      <c r="C5" s="9"/>
      <c r="D5" s="310" t="s">
        <v>4</v>
      </c>
      <c r="E5" s="365"/>
      <c r="F5" s="365"/>
      <c r="G5" s="365"/>
      <c r="H5" s="365"/>
      <c r="I5" s="365"/>
      <c r="J5" s="365"/>
      <c r="K5" s="365"/>
      <c r="L5" s="365"/>
      <c r="M5" s="365"/>
      <c r="N5" s="365"/>
      <c r="O5" s="365"/>
      <c r="P5" s="365"/>
      <c r="Q5" s="365"/>
      <c r="R5" s="365"/>
      <c r="S5" s="365"/>
      <c r="T5" s="365"/>
      <c r="U5" s="370" t="s">
        <v>118</v>
      </c>
      <c r="V5" s="371"/>
      <c r="W5" s="371"/>
      <c r="X5" s="371"/>
      <c r="Y5" s="371"/>
      <c r="Z5" s="372"/>
      <c r="AA5" s="379" t="s">
        <v>116</v>
      </c>
      <c r="AB5" s="380"/>
      <c r="AC5" s="381"/>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c r="BC5" s="388"/>
      <c r="BD5" s="388"/>
      <c r="BE5" s="388"/>
      <c r="BF5" s="388"/>
      <c r="BG5" s="388"/>
      <c r="BH5" s="388"/>
      <c r="BI5" s="388"/>
      <c r="BJ5" s="388"/>
      <c r="BK5" s="388"/>
      <c r="BL5" s="388"/>
      <c r="BM5" s="388"/>
      <c r="BN5" s="388"/>
      <c r="BO5" s="388"/>
      <c r="BP5" s="388"/>
      <c r="BQ5" s="388"/>
      <c r="BR5" s="388"/>
      <c r="BS5" s="388"/>
      <c r="BT5" s="388"/>
      <c r="BU5" s="388"/>
      <c r="BV5" s="388"/>
      <c r="BW5" s="388"/>
      <c r="BX5" s="388"/>
      <c r="BY5" s="388"/>
      <c r="BZ5" s="388"/>
      <c r="CA5" s="388"/>
      <c r="CB5" s="388"/>
      <c r="CC5" s="388"/>
      <c r="CD5" s="389"/>
    </row>
    <row r="6" spans="1:85" ht="6" customHeight="1">
      <c r="C6" s="9"/>
      <c r="D6" s="366"/>
      <c r="E6" s="367"/>
      <c r="F6" s="367"/>
      <c r="G6" s="367"/>
      <c r="H6" s="367"/>
      <c r="I6" s="367"/>
      <c r="J6" s="367"/>
      <c r="K6" s="367"/>
      <c r="L6" s="367"/>
      <c r="M6" s="367"/>
      <c r="N6" s="367"/>
      <c r="O6" s="367"/>
      <c r="P6" s="367"/>
      <c r="Q6" s="367"/>
      <c r="R6" s="367"/>
      <c r="S6" s="367"/>
      <c r="T6" s="367"/>
      <c r="U6" s="373"/>
      <c r="V6" s="374"/>
      <c r="W6" s="374"/>
      <c r="X6" s="374"/>
      <c r="Y6" s="374"/>
      <c r="Z6" s="375"/>
      <c r="AA6" s="382"/>
      <c r="AB6" s="383"/>
      <c r="AC6" s="384"/>
      <c r="AD6" s="390"/>
      <c r="AE6" s="390"/>
      <c r="AF6" s="390"/>
      <c r="AG6" s="390"/>
      <c r="AH6" s="390"/>
      <c r="AI6" s="390"/>
      <c r="AJ6" s="390"/>
      <c r="AK6" s="390"/>
      <c r="AL6" s="390"/>
      <c r="AM6" s="390"/>
      <c r="AN6" s="390"/>
      <c r="AO6" s="390"/>
      <c r="AP6" s="390"/>
      <c r="AQ6" s="390"/>
      <c r="AR6" s="390"/>
      <c r="AS6" s="390"/>
      <c r="AT6" s="390"/>
      <c r="AU6" s="390"/>
      <c r="AV6" s="390"/>
      <c r="AW6" s="390"/>
      <c r="AX6" s="390"/>
      <c r="AY6" s="390"/>
      <c r="AZ6" s="390"/>
      <c r="BA6" s="390"/>
      <c r="BB6" s="390"/>
      <c r="BC6" s="390"/>
      <c r="BD6" s="390"/>
      <c r="BE6" s="390"/>
      <c r="BF6" s="390"/>
      <c r="BG6" s="390"/>
      <c r="BH6" s="390"/>
      <c r="BI6" s="390"/>
      <c r="BJ6" s="390"/>
      <c r="BK6" s="390"/>
      <c r="BL6" s="390"/>
      <c r="BM6" s="390"/>
      <c r="BN6" s="390"/>
      <c r="BO6" s="390"/>
      <c r="BP6" s="390"/>
      <c r="BQ6" s="390"/>
      <c r="BR6" s="390"/>
      <c r="BS6" s="390"/>
      <c r="BT6" s="390"/>
      <c r="BU6" s="390"/>
      <c r="BV6" s="390"/>
      <c r="BW6" s="390"/>
      <c r="BX6" s="390"/>
      <c r="BY6" s="390"/>
      <c r="BZ6" s="390"/>
      <c r="CA6" s="390"/>
      <c r="CB6" s="390"/>
      <c r="CC6" s="390"/>
      <c r="CD6" s="391"/>
    </row>
    <row r="7" spans="1:85" ht="6" customHeight="1">
      <c r="C7" s="9"/>
      <c r="D7" s="366"/>
      <c r="E7" s="367"/>
      <c r="F7" s="367"/>
      <c r="G7" s="367"/>
      <c r="H7" s="367"/>
      <c r="I7" s="367"/>
      <c r="J7" s="367"/>
      <c r="K7" s="367"/>
      <c r="L7" s="367"/>
      <c r="M7" s="367"/>
      <c r="N7" s="367"/>
      <c r="O7" s="367"/>
      <c r="P7" s="367"/>
      <c r="Q7" s="367"/>
      <c r="R7" s="367"/>
      <c r="S7" s="367"/>
      <c r="T7" s="367"/>
      <c r="U7" s="376"/>
      <c r="V7" s="377"/>
      <c r="W7" s="377"/>
      <c r="X7" s="377"/>
      <c r="Y7" s="377"/>
      <c r="Z7" s="378"/>
      <c r="AA7" s="385"/>
      <c r="AB7" s="386"/>
      <c r="AC7" s="387"/>
      <c r="AD7" s="392"/>
      <c r="AE7" s="392"/>
      <c r="AF7" s="392"/>
      <c r="AG7" s="392"/>
      <c r="AH7" s="392"/>
      <c r="AI7" s="392"/>
      <c r="AJ7" s="392"/>
      <c r="AK7" s="392"/>
      <c r="AL7" s="392"/>
      <c r="AM7" s="392"/>
      <c r="AN7" s="392"/>
      <c r="AO7" s="392"/>
      <c r="AP7" s="392"/>
      <c r="AQ7" s="392"/>
      <c r="AR7" s="392"/>
      <c r="AS7" s="392"/>
      <c r="AT7" s="392"/>
      <c r="AU7" s="392"/>
      <c r="AV7" s="392"/>
      <c r="AW7" s="392"/>
      <c r="AX7" s="392"/>
      <c r="AY7" s="392"/>
      <c r="AZ7" s="392"/>
      <c r="BA7" s="392"/>
      <c r="BB7" s="392"/>
      <c r="BC7" s="392"/>
      <c r="BD7" s="392"/>
      <c r="BE7" s="392"/>
      <c r="BF7" s="392"/>
      <c r="BG7" s="392"/>
      <c r="BH7" s="392"/>
      <c r="BI7" s="392"/>
      <c r="BJ7" s="392"/>
      <c r="BK7" s="392"/>
      <c r="BL7" s="392"/>
      <c r="BM7" s="392"/>
      <c r="BN7" s="392"/>
      <c r="BO7" s="392"/>
      <c r="BP7" s="392"/>
      <c r="BQ7" s="392"/>
      <c r="BR7" s="392"/>
      <c r="BS7" s="392"/>
      <c r="BT7" s="392"/>
      <c r="BU7" s="392"/>
      <c r="BV7" s="392"/>
      <c r="BW7" s="392"/>
      <c r="BX7" s="392"/>
      <c r="BY7" s="392"/>
      <c r="BZ7" s="392"/>
      <c r="CA7" s="392"/>
      <c r="CB7" s="392"/>
      <c r="CC7" s="392"/>
      <c r="CD7" s="393"/>
    </row>
    <row r="8" spans="1:85" ht="6" customHeight="1">
      <c r="C8" s="9"/>
      <c r="D8" s="366"/>
      <c r="E8" s="367"/>
      <c r="F8" s="367"/>
      <c r="G8" s="367"/>
      <c r="H8" s="367"/>
      <c r="I8" s="367"/>
      <c r="J8" s="367"/>
      <c r="K8" s="367"/>
      <c r="L8" s="367"/>
      <c r="M8" s="367"/>
      <c r="N8" s="367"/>
      <c r="O8" s="367"/>
      <c r="P8" s="367"/>
      <c r="Q8" s="367"/>
      <c r="R8" s="367"/>
      <c r="S8" s="367"/>
      <c r="T8" s="367"/>
      <c r="U8" s="395">
        <v>0</v>
      </c>
      <c r="V8" s="396"/>
      <c r="W8" s="396"/>
      <c r="X8" s="401">
        <v>8</v>
      </c>
      <c r="Y8" s="396"/>
      <c r="Z8" s="402"/>
      <c r="AA8" s="395">
        <v>1</v>
      </c>
      <c r="AB8" s="396"/>
      <c r="AC8" s="402"/>
      <c r="AD8" s="197"/>
      <c r="AE8" s="197"/>
      <c r="AF8" s="197"/>
      <c r="AG8" s="196"/>
      <c r="AH8" s="197"/>
      <c r="AI8" s="197"/>
      <c r="AJ8" s="196"/>
      <c r="AK8" s="197"/>
      <c r="AL8" s="202"/>
      <c r="AM8" s="230"/>
      <c r="AN8" s="197"/>
      <c r="AO8" s="197"/>
      <c r="AP8" s="196"/>
      <c r="AQ8" s="197"/>
      <c r="AR8" s="197"/>
      <c r="AS8" s="196"/>
      <c r="AT8" s="197"/>
      <c r="AU8" s="197"/>
      <c r="AV8" s="196"/>
      <c r="AW8" s="197"/>
      <c r="AX8" s="202"/>
      <c r="AY8" s="230"/>
      <c r="AZ8" s="197"/>
      <c r="BA8" s="197"/>
      <c r="BB8" s="196"/>
      <c r="BC8" s="197"/>
      <c r="BD8" s="197"/>
      <c r="BE8" s="196"/>
      <c r="BF8" s="197"/>
      <c r="BG8" s="197"/>
      <c r="BH8" s="196"/>
      <c r="BI8" s="197"/>
      <c r="BJ8" s="202"/>
      <c r="BK8" s="230"/>
      <c r="BL8" s="197"/>
      <c r="BM8" s="197"/>
      <c r="BN8" s="196"/>
      <c r="BO8" s="197"/>
      <c r="BP8" s="197"/>
      <c r="BQ8" s="196"/>
      <c r="BR8" s="197"/>
      <c r="BS8" s="197"/>
      <c r="BT8" s="196"/>
      <c r="BU8" s="197"/>
      <c r="BV8" s="202"/>
      <c r="BW8" s="395">
        <v>0</v>
      </c>
      <c r="BX8" s="396"/>
      <c r="BY8" s="401">
        <v>0</v>
      </c>
      <c r="BZ8" s="396"/>
      <c r="CA8" s="401">
        <v>0</v>
      </c>
      <c r="CB8" s="396"/>
      <c r="CC8" s="401">
        <v>0</v>
      </c>
      <c r="CD8" s="402"/>
    </row>
    <row r="9" spans="1:85" ht="6" customHeight="1">
      <c r="C9" s="9"/>
      <c r="D9" s="366"/>
      <c r="E9" s="367"/>
      <c r="F9" s="367"/>
      <c r="G9" s="367"/>
      <c r="H9" s="367"/>
      <c r="I9" s="367"/>
      <c r="J9" s="367"/>
      <c r="K9" s="367"/>
      <c r="L9" s="367"/>
      <c r="M9" s="367"/>
      <c r="N9" s="367"/>
      <c r="O9" s="367"/>
      <c r="P9" s="367"/>
      <c r="Q9" s="367"/>
      <c r="R9" s="367"/>
      <c r="S9" s="367"/>
      <c r="T9" s="367"/>
      <c r="U9" s="397"/>
      <c r="V9" s="398"/>
      <c r="W9" s="398"/>
      <c r="X9" s="403"/>
      <c r="Y9" s="398"/>
      <c r="Z9" s="404"/>
      <c r="AA9" s="397"/>
      <c r="AB9" s="398"/>
      <c r="AC9" s="404"/>
      <c r="AD9" s="199"/>
      <c r="AE9" s="199"/>
      <c r="AF9" s="199"/>
      <c r="AG9" s="198"/>
      <c r="AH9" s="199"/>
      <c r="AI9" s="199"/>
      <c r="AJ9" s="198"/>
      <c r="AK9" s="199"/>
      <c r="AL9" s="203"/>
      <c r="AM9" s="231"/>
      <c r="AN9" s="199"/>
      <c r="AO9" s="199"/>
      <c r="AP9" s="198"/>
      <c r="AQ9" s="199"/>
      <c r="AR9" s="199"/>
      <c r="AS9" s="198"/>
      <c r="AT9" s="199"/>
      <c r="AU9" s="199"/>
      <c r="AV9" s="198"/>
      <c r="AW9" s="199"/>
      <c r="AX9" s="203"/>
      <c r="AY9" s="231"/>
      <c r="AZ9" s="199"/>
      <c r="BA9" s="199"/>
      <c r="BB9" s="198"/>
      <c r="BC9" s="199"/>
      <c r="BD9" s="199"/>
      <c r="BE9" s="198"/>
      <c r="BF9" s="199"/>
      <c r="BG9" s="199"/>
      <c r="BH9" s="198"/>
      <c r="BI9" s="199"/>
      <c r="BJ9" s="203"/>
      <c r="BK9" s="231"/>
      <c r="BL9" s="199"/>
      <c r="BM9" s="199"/>
      <c r="BN9" s="198"/>
      <c r="BO9" s="199"/>
      <c r="BP9" s="199"/>
      <c r="BQ9" s="198"/>
      <c r="BR9" s="199"/>
      <c r="BS9" s="199"/>
      <c r="BT9" s="198"/>
      <c r="BU9" s="199"/>
      <c r="BV9" s="203"/>
      <c r="BW9" s="397"/>
      <c r="BX9" s="398"/>
      <c r="BY9" s="403"/>
      <c r="BZ9" s="398"/>
      <c r="CA9" s="403"/>
      <c r="CB9" s="398"/>
      <c r="CC9" s="403"/>
      <c r="CD9" s="404"/>
    </row>
    <row r="10" spans="1:85" ht="6" customHeight="1">
      <c r="C10" s="9"/>
      <c r="D10" s="366"/>
      <c r="E10" s="367"/>
      <c r="F10" s="367"/>
      <c r="G10" s="367"/>
      <c r="H10" s="367"/>
      <c r="I10" s="367"/>
      <c r="J10" s="367"/>
      <c r="K10" s="367"/>
      <c r="L10" s="367"/>
      <c r="M10" s="367"/>
      <c r="N10" s="367"/>
      <c r="O10" s="367"/>
      <c r="P10" s="367"/>
      <c r="Q10" s="367"/>
      <c r="R10" s="367"/>
      <c r="S10" s="367"/>
      <c r="T10" s="367"/>
      <c r="U10" s="397"/>
      <c r="V10" s="398"/>
      <c r="W10" s="398"/>
      <c r="X10" s="403"/>
      <c r="Y10" s="398"/>
      <c r="Z10" s="404"/>
      <c r="AA10" s="397"/>
      <c r="AB10" s="398"/>
      <c r="AC10" s="404"/>
      <c r="AD10" s="199"/>
      <c r="AE10" s="199"/>
      <c r="AF10" s="199"/>
      <c r="AG10" s="198"/>
      <c r="AH10" s="199"/>
      <c r="AI10" s="199"/>
      <c r="AJ10" s="198"/>
      <c r="AK10" s="199"/>
      <c r="AL10" s="203"/>
      <c r="AM10" s="231"/>
      <c r="AN10" s="199"/>
      <c r="AO10" s="199"/>
      <c r="AP10" s="198"/>
      <c r="AQ10" s="199"/>
      <c r="AR10" s="199"/>
      <c r="AS10" s="198"/>
      <c r="AT10" s="199"/>
      <c r="AU10" s="199"/>
      <c r="AV10" s="198"/>
      <c r="AW10" s="199"/>
      <c r="AX10" s="203"/>
      <c r="AY10" s="231"/>
      <c r="AZ10" s="199"/>
      <c r="BA10" s="199"/>
      <c r="BB10" s="198"/>
      <c r="BC10" s="199"/>
      <c r="BD10" s="199"/>
      <c r="BE10" s="198"/>
      <c r="BF10" s="199"/>
      <c r="BG10" s="199"/>
      <c r="BH10" s="198"/>
      <c r="BI10" s="199"/>
      <c r="BJ10" s="203"/>
      <c r="BK10" s="231"/>
      <c r="BL10" s="199"/>
      <c r="BM10" s="199"/>
      <c r="BN10" s="198"/>
      <c r="BO10" s="199"/>
      <c r="BP10" s="199"/>
      <c r="BQ10" s="198"/>
      <c r="BR10" s="199"/>
      <c r="BS10" s="199"/>
      <c r="BT10" s="198"/>
      <c r="BU10" s="199"/>
      <c r="BV10" s="203"/>
      <c r="BW10" s="397"/>
      <c r="BX10" s="398"/>
      <c r="BY10" s="403"/>
      <c r="BZ10" s="398"/>
      <c r="CA10" s="403"/>
      <c r="CB10" s="398"/>
      <c r="CC10" s="403"/>
      <c r="CD10" s="404"/>
    </row>
    <row r="11" spans="1:85" ht="6" customHeight="1">
      <c r="C11" s="9"/>
      <c r="D11" s="366"/>
      <c r="E11" s="367"/>
      <c r="F11" s="367"/>
      <c r="G11" s="367"/>
      <c r="H11" s="367"/>
      <c r="I11" s="367"/>
      <c r="J11" s="367"/>
      <c r="K11" s="367"/>
      <c r="L11" s="367"/>
      <c r="M11" s="367"/>
      <c r="N11" s="367"/>
      <c r="O11" s="367"/>
      <c r="P11" s="367"/>
      <c r="Q11" s="367"/>
      <c r="R11" s="367"/>
      <c r="S11" s="367"/>
      <c r="T11" s="367"/>
      <c r="U11" s="397"/>
      <c r="V11" s="398"/>
      <c r="W11" s="398"/>
      <c r="X11" s="403"/>
      <c r="Y11" s="398"/>
      <c r="Z11" s="404"/>
      <c r="AA11" s="397"/>
      <c r="AB11" s="398"/>
      <c r="AC11" s="404"/>
      <c r="AD11" s="199"/>
      <c r="AE11" s="199"/>
      <c r="AF11" s="199"/>
      <c r="AG11" s="198"/>
      <c r="AH11" s="199"/>
      <c r="AI11" s="199"/>
      <c r="AJ11" s="198"/>
      <c r="AK11" s="199"/>
      <c r="AL11" s="203"/>
      <c r="AM11" s="231"/>
      <c r="AN11" s="199"/>
      <c r="AO11" s="199"/>
      <c r="AP11" s="198"/>
      <c r="AQ11" s="199"/>
      <c r="AR11" s="199"/>
      <c r="AS11" s="198"/>
      <c r="AT11" s="199"/>
      <c r="AU11" s="199"/>
      <c r="AV11" s="198"/>
      <c r="AW11" s="199"/>
      <c r="AX11" s="203"/>
      <c r="AY11" s="231"/>
      <c r="AZ11" s="199"/>
      <c r="BA11" s="199"/>
      <c r="BB11" s="198"/>
      <c r="BC11" s="199"/>
      <c r="BD11" s="199"/>
      <c r="BE11" s="198"/>
      <c r="BF11" s="199"/>
      <c r="BG11" s="199"/>
      <c r="BH11" s="198"/>
      <c r="BI11" s="199"/>
      <c r="BJ11" s="203"/>
      <c r="BK11" s="231"/>
      <c r="BL11" s="199"/>
      <c r="BM11" s="199"/>
      <c r="BN11" s="198"/>
      <c r="BO11" s="199"/>
      <c r="BP11" s="199"/>
      <c r="BQ11" s="198"/>
      <c r="BR11" s="199"/>
      <c r="BS11" s="199"/>
      <c r="BT11" s="198"/>
      <c r="BU11" s="199"/>
      <c r="BV11" s="203"/>
      <c r="BW11" s="397"/>
      <c r="BX11" s="398"/>
      <c r="BY11" s="403"/>
      <c r="BZ11" s="398"/>
      <c r="CA11" s="403"/>
      <c r="CB11" s="398"/>
      <c r="CC11" s="403"/>
      <c r="CD11" s="404"/>
    </row>
    <row r="12" spans="1:85" ht="6" customHeight="1">
      <c r="C12" s="9"/>
      <c r="D12" s="366"/>
      <c r="E12" s="367"/>
      <c r="F12" s="367"/>
      <c r="G12" s="367"/>
      <c r="H12" s="367"/>
      <c r="I12" s="367"/>
      <c r="J12" s="367"/>
      <c r="K12" s="367"/>
      <c r="L12" s="367"/>
      <c r="M12" s="367"/>
      <c r="N12" s="367"/>
      <c r="O12" s="367"/>
      <c r="P12" s="367"/>
      <c r="Q12" s="367"/>
      <c r="R12" s="367"/>
      <c r="S12" s="367"/>
      <c r="T12" s="367"/>
      <c r="U12" s="397"/>
      <c r="V12" s="398"/>
      <c r="W12" s="398"/>
      <c r="X12" s="403"/>
      <c r="Y12" s="398"/>
      <c r="Z12" s="404"/>
      <c r="AA12" s="397"/>
      <c r="AB12" s="398"/>
      <c r="AC12" s="404"/>
      <c r="AD12" s="199"/>
      <c r="AE12" s="199"/>
      <c r="AF12" s="199"/>
      <c r="AG12" s="198"/>
      <c r="AH12" s="199"/>
      <c r="AI12" s="199"/>
      <c r="AJ12" s="198"/>
      <c r="AK12" s="199"/>
      <c r="AL12" s="203"/>
      <c r="AM12" s="231"/>
      <c r="AN12" s="199"/>
      <c r="AO12" s="199"/>
      <c r="AP12" s="198"/>
      <c r="AQ12" s="199"/>
      <c r="AR12" s="199"/>
      <c r="AS12" s="198"/>
      <c r="AT12" s="199"/>
      <c r="AU12" s="199"/>
      <c r="AV12" s="198"/>
      <c r="AW12" s="199"/>
      <c r="AX12" s="203"/>
      <c r="AY12" s="231"/>
      <c r="AZ12" s="199"/>
      <c r="BA12" s="199"/>
      <c r="BB12" s="198"/>
      <c r="BC12" s="199"/>
      <c r="BD12" s="199"/>
      <c r="BE12" s="198"/>
      <c r="BF12" s="199"/>
      <c r="BG12" s="199"/>
      <c r="BH12" s="198"/>
      <c r="BI12" s="199"/>
      <c r="BJ12" s="203"/>
      <c r="BK12" s="231"/>
      <c r="BL12" s="199"/>
      <c r="BM12" s="199"/>
      <c r="BN12" s="198"/>
      <c r="BO12" s="199"/>
      <c r="BP12" s="199"/>
      <c r="BQ12" s="198"/>
      <c r="BR12" s="199"/>
      <c r="BS12" s="199"/>
      <c r="BT12" s="198"/>
      <c r="BU12" s="199"/>
      <c r="BV12" s="203"/>
      <c r="BW12" s="397"/>
      <c r="BX12" s="398"/>
      <c r="BY12" s="403"/>
      <c r="BZ12" s="398"/>
      <c r="CA12" s="403"/>
      <c r="CB12" s="398"/>
      <c r="CC12" s="403"/>
      <c r="CD12" s="404"/>
    </row>
    <row r="13" spans="1:85" ht="6" customHeight="1">
      <c r="C13" s="9"/>
      <c r="D13" s="366"/>
      <c r="E13" s="367"/>
      <c r="F13" s="367"/>
      <c r="G13" s="367"/>
      <c r="H13" s="367"/>
      <c r="I13" s="367"/>
      <c r="J13" s="367"/>
      <c r="K13" s="367"/>
      <c r="L13" s="367"/>
      <c r="M13" s="367"/>
      <c r="N13" s="367"/>
      <c r="O13" s="367"/>
      <c r="P13" s="367"/>
      <c r="Q13" s="367"/>
      <c r="R13" s="367"/>
      <c r="S13" s="367"/>
      <c r="T13" s="367"/>
      <c r="U13" s="397"/>
      <c r="V13" s="398"/>
      <c r="W13" s="398"/>
      <c r="X13" s="403"/>
      <c r="Y13" s="398"/>
      <c r="Z13" s="404"/>
      <c r="AA13" s="397"/>
      <c r="AB13" s="398"/>
      <c r="AC13" s="404"/>
      <c r="AD13" s="199"/>
      <c r="AE13" s="199"/>
      <c r="AF13" s="199"/>
      <c r="AG13" s="198"/>
      <c r="AH13" s="199"/>
      <c r="AI13" s="199"/>
      <c r="AJ13" s="198"/>
      <c r="AK13" s="199"/>
      <c r="AL13" s="203"/>
      <c r="AM13" s="231"/>
      <c r="AN13" s="199"/>
      <c r="AO13" s="199"/>
      <c r="AP13" s="198"/>
      <c r="AQ13" s="199"/>
      <c r="AR13" s="199"/>
      <c r="AS13" s="198"/>
      <c r="AT13" s="199"/>
      <c r="AU13" s="199"/>
      <c r="AV13" s="198"/>
      <c r="AW13" s="199"/>
      <c r="AX13" s="203"/>
      <c r="AY13" s="231"/>
      <c r="AZ13" s="199"/>
      <c r="BA13" s="199"/>
      <c r="BB13" s="198"/>
      <c r="BC13" s="199"/>
      <c r="BD13" s="199"/>
      <c r="BE13" s="198"/>
      <c r="BF13" s="199"/>
      <c r="BG13" s="199"/>
      <c r="BH13" s="198"/>
      <c r="BI13" s="199"/>
      <c r="BJ13" s="203"/>
      <c r="BK13" s="231"/>
      <c r="BL13" s="199"/>
      <c r="BM13" s="199"/>
      <c r="BN13" s="198"/>
      <c r="BO13" s="199"/>
      <c r="BP13" s="199"/>
      <c r="BQ13" s="198"/>
      <c r="BR13" s="199"/>
      <c r="BS13" s="199"/>
      <c r="BT13" s="198"/>
      <c r="BU13" s="199"/>
      <c r="BV13" s="203"/>
      <c r="BW13" s="397"/>
      <c r="BX13" s="398"/>
      <c r="BY13" s="403"/>
      <c r="BZ13" s="398"/>
      <c r="CA13" s="403"/>
      <c r="CB13" s="398"/>
      <c r="CC13" s="403"/>
      <c r="CD13" s="404"/>
    </row>
    <row r="14" spans="1:85" ht="6" customHeight="1">
      <c r="C14" s="9"/>
      <c r="D14" s="368"/>
      <c r="E14" s="369"/>
      <c r="F14" s="369"/>
      <c r="G14" s="369"/>
      <c r="H14" s="369"/>
      <c r="I14" s="369"/>
      <c r="J14" s="369"/>
      <c r="K14" s="369"/>
      <c r="L14" s="369"/>
      <c r="M14" s="369"/>
      <c r="N14" s="369"/>
      <c r="O14" s="369"/>
      <c r="P14" s="369"/>
      <c r="Q14" s="369"/>
      <c r="R14" s="369"/>
      <c r="S14" s="369"/>
      <c r="T14" s="369"/>
      <c r="U14" s="399"/>
      <c r="V14" s="400"/>
      <c r="W14" s="400"/>
      <c r="X14" s="405"/>
      <c r="Y14" s="400"/>
      <c r="Z14" s="406"/>
      <c r="AA14" s="399"/>
      <c r="AB14" s="400"/>
      <c r="AC14" s="406"/>
      <c r="AD14" s="201"/>
      <c r="AE14" s="201"/>
      <c r="AF14" s="201"/>
      <c r="AG14" s="200"/>
      <c r="AH14" s="201"/>
      <c r="AI14" s="201"/>
      <c r="AJ14" s="200"/>
      <c r="AK14" s="201"/>
      <c r="AL14" s="204"/>
      <c r="AM14" s="232"/>
      <c r="AN14" s="201"/>
      <c r="AO14" s="201"/>
      <c r="AP14" s="200"/>
      <c r="AQ14" s="201"/>
      <c r="AR14" s="201"/>
      <c r="AS14" s="200"/>
      <c r="AT14" s="201"/>
      <c r="AU14" s="201"/>
      <c r="AV14" s="200"/>
      <c r="AW14" s="201"/>
      <c r="AX14" s="204"/>
      <c r="AY14" s="232"/>
      <c r="AZ14" s="201"/>
      <c r="BA14" s="201"/>
      <c r="BB14" s="200"/>
      <c r="BC14" s="201"/>
      <c r="BD14" s="201"/>
      <c r="BE14" s="200"/>
      <c r="BF14" s="201"/>
      <c r="BG14" s="201"/>
      <c r="BH14" s="200"/>
      <c r="BI14" s="201"/>
      <c r="BJ14" s="204"/>
      <c r="BK14" s="232"/>
      <c r="BL14" s="201"/>
      <c r="BM14" s="201"/>
      <c r="BN14" s="200"/>
      <c r="BO14" s="201"/>
      <c r="BP14" s="201"/>
      <c r="BQ14" s="200"/>
      <c r="BR14" s="201"/>
      <c r="BS14" s="201"/>
      <c r="BT14" s="200"/>
      <c r="BU14" s="201"/>
      <c r="BV14" s="204"/>
      <c r="BW14" s="399"/>
      <c r="BX14" s="400"/>
      <c r="BY14" s="405"/>
      <c r="BZ14" s="400"/>
      <c r="CA14" s="405"/>
      <c r="CB14" s="400"/>
      <c r="CC14" s="405"/>
      <c r="CD14" s="406"/>
    </row>
    <row r="15" spans="1:85" ht="6" customHeight="1">
      <c r="A15" s="4"/>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10"/>
      <c r="BG15" s="10"/>
      <c r="CD15" s="11"/>
    </row>
    <row r="16" spans="1:85" ht="6" customHeight="1">
      <c r="A16" s="4"/>
      <c r="C16" s="5"/>
      <c r="D16" s="360" t="s">
        <v>5</v>
      </c>
      <c r="E16" s="445"/>
      <c r="F16" s="445"/>
      <c r="G16" s="445"/>
      <c r="H16" s="445"/>
      <c r="I16" s="445"/>
      <c r="J16" s="445"/>
      <c r="K16" s="445"/>
      <c r="L16" s="445"/>
      <c r="M16" s="445"/>
      <c r="N16" s="445"/>
      <c r="O16" s="394" t="s">
        <v>6</v>
      </c>
      <c r="P16" s="311"/>
      <c r="Q16" s="311"/>
      <c r="R16" s="311"/>
      <c r="S16" s="311"/>
      <c r="T16" s="311"/>
      <c r="U16" s="311"/>
      <c r="V16" s="312"/>
      <c r="W16" s="450"/>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5"/>
      <c r="CE16" s="12"/>
      <c r="CF16" s="12"/>
      <c r="CG16" s="12"/>
    </row>
    <row r="17" spans="1:85" ht="6" customHeight="1">
      <c r="A17" s="4"/>
      <c r="C17" s="5"/>
      <c r="D17" s="446"/>
      <c r="E17" s="447"/>
      <c r="F17" s="447"/>
      <c r="G17" s="447"/>
      <c r="H17" s="447"/>
      <c r="I17" s="447"/>
      <c r="J17" s="447"/>
      <c r="K17" s="447"/>
      <c r="L17" s="447"/>
      <c r="M17" s="447"/>
      <c r="N17" s="447"/>
      <c r="O17" s="313"/>
      <c r="P17" s="314"/>
      <c r="Q17" s="314"/>
      <c r="R17" s="314"/>
      <c r="S17" s="314"/>
      <c r="T17" s="314"/>
      <c r="U17" s="314"/>
      <c r="V17" s="315"/>
      <c r="W17" s="451"/>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6"/>
      <c r="CE17" s="12"/>
      <c r="CF17" s="12"/>
      <c r="CG17" s="12"/>
    </row>
    <row r="18" spans="1:85" ht="6" customHeight="1">
      <c r="A18" s="4"/>
      <c r="C18" s="5"/>
      <c r="D18" s="446"/>
      <c r="E18" s="447"/>
      <c r="F18" s="447"/>
      <c r="G18" s="447"/>
      <c r="H18" s="447"/>
      <c r="I18" s="447"/>
      <c r="J18" s="447"/>
      <c r="K18" s="447"/>
      <c r="L18" s="447"/>
      <c r="M18" s="447"/>
      <c r="N18" s="447"/>
      <c r="O18" s="316"/>
      <c r="P18" s="317"/>
      <c r="Q18" s="317"/>
      <c r="R18" s="317"/>
      <c r="S18" s="317"/>
      <c r="T18" s="317"/>
      <c r="U18" s="317"/>
      <c r="V18" s="318"/>
      <c r="W18" s="452"/>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7"/>
      <c r="CE18" s="12"/>
      <c r="CF18" s="12"/>
      <c r="CG18" s="12"/>
    </row>
    <row r="19" spans="1:85" ht="6" customHeight="1">
      <c r="A19" s="4"/>
      <c r="C19" s="5"/>
      <c r="D19" s="446"/>
      <c r="E19" s="447"/>
      <c r="F19" s="447"/>
      <c r="G19" s="447"/>
      <c r="H19" s="447"/>
      <c r="I19" s="447"/>
      <c r="J19" s="447"/>
      <c r="K19" s="447"/>
      <c r="L19" s="447"/>
      <c r="M19" s="447"/>
      <c r="N19" s="447"/>
      <c r="O19" s="394" t="s">
        <v>7</v>
      </c>
      <c r="P19" s="311"/>
      <c r="Q19" s="311"/>
      <c r="R19" s="311"/>
      <c r="S19" s="311"/>
      <c r="T19" s="311"/>
      <c r="U19" s="311"/>
      <c r="V19" s="312"/>
      <c r="W19" s="334"/>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335"/>
      <c r="AU19" s="335"/>
      <c r="AV19" s="335"/>
      <c r="AW19" s="335"/>
      <c r="AX19" s="335"/>
      <c r="AY19" s="335"/>
      <c r="AZ19" s="335"/>
      <c r="BA19" s="335"/>
      <c r="BB19" s="335"/>
      <c r="BC19" s="335"/>
      <c r="BD19" s="335"/>
      <c r="BE19" s="335"/>
      <c r="BF19" s="335"/>
      <c r="BG19" s="335"/>
      <c r="BH19" s="335"/>
      <c r="BI19" s="335"/>
      <c r="BJ19" s="335"/>
      <c r="BK19" s="335"/>
      <c r="BL19" s="335"/>
      <c r="BM19" s="335"/>
      <c r="BN19" s="335"/>
      <c r="BO19" s="335"/>
      <c r="BP19" s="335"/>
      <c r="BQ19" s="335"/>
      <c r="BR19" s="335"/>
      <c r="BS19" s="335"/>
      <c r="BT19" s="335"/>
      <c r="BU19" s="335"/>
      <c r="BV19" s="335"/>
      <c r="BW19" s="335"/>
      <c r="BX19" s="335"/>
      <c r="BY19" s="335"/>
      <c r="BZ19" s="335"/>
      <c r="CA19" s="335"/>
      <c r="CB19" s="335"/>
      <c r="CC19" s="335"/>
      <c r="CD19" s="336"/>
      <c r="CE19" s="4"/>
      <c r="CF19" s="13"/>
      <c r="CG19" s="4"/>
    </row>
    <row r="20" spans="1:85" ht="6" customHeight="1">
      <c r="A20" s="4"/>
      <c r="C20" s="5"/>
      <c r="D20" s="446"/>
      <c r="E20" s="447"/>
      <c r="F20" s="447"/>
      <c r="G20" s="447"/>
      <c r="H20" s="447"/>
      <c r="I20" s="447"/>
      <c r="J20" s="447"/>
      <c r="K20" s="447"/>
      <c r="L20" s="447"/>
      <c r="M20" s="447"/>
      <c r="N20" s="447"/>
      <c r="O20" s="313"/>
      <c r="P20" s="314"/>
      <c r="Q20" s="314"/>
      <c r="R20" s="314"/>
      <c r="S20" s="314"/>
      <c r="T20" s="314"/>
      <c r="U20" s="314"/>
      <c r="V20" s="315"/>
      <c r="W20" s="319"/>
      <c r="X20" s="320"/>
      <c r="Y20" s="320"/>
      <c r="Z20" s="320"/>
      <c r="AA20" s="320"/>
      <c r="AB20" s="320"/>
      <c r="AC20" s="320"/>
      <c r="AD20" s="320"/>
      <c r="AE20" s="320"/>
      <c r="AF20" s="320"/>
      <c r="AG20" s="320"/>
      <c r="AH20" s="320"/>
      <c r="AI20" s="320"/>
      <c r="AJ20" s="320"/>
      <c r="AK20" s="320"/>
      <c r="AL20" s="320"/>
      <c r="AM20" s="320"/>
      <c r="AN20" s="320"/>
      <c r="AO20" s="320"/>
      <c r="AP20" s="320"/>
      <c r="AQ20" s="320"/>
      <c r="AR20" s="320"/>
      <c r="AS20" s="320"/>
      <c r="AT20" s="320"/>
      <c r="AU20" s="320"/>
      <c r="AV20" s="320"/>
      <c r="AW20" s="320"/>
      <c r="AX20" s="320"/>
      <c r="AY20" s="320"/>
      <c r="AZ20" s="320"/>
      <c r="BA20" s="320"/>
      <c r="BB20" s="320"/>
      <c r="BC20" s="320"/>
      <c r="BD20" s="320"/>
      <c r="BE20" s="320"/>
      <c r="BF20" s="320"/>
      <c r="BG20" s="320"/>
      <c r="BH20" s="320"/>
      <c r="BI20" s="320"/>
      <c r="BJ20" s="320"/>
      <c r="BK20" s="320"/>
      <c r="BL20" s="320"/>
      <c r="BM20" s="320"/>
      <c r="BN20" s="320"/>
      <c r="BO20" s="320"/>
      <c r="BP20" s="320"/>
      <c r="BQ20" s="320"/>
      <c r="BR20" s="320"/>
      <c r="BS20" s="320"/>
      <c r="BT20" s="320"/>
      <c r="BU20" s="320"/>
      <c r="BV20" s="320"/>
      <c r="BW20" s="320"/>
      <c r="BX20" s="320"/>
      <c r="BY20" s="320"/>
      <c r="BZ20" s="320"/>
      <c r="CA20" s="320"/>
      <c r="CB20" s="320"/>
      <c r="CC20" s="320"/>
      <c r="CD20" s="321"/>
      <c r="CE20" s="4"/>
      <c r="CF20" s="13"/>
      <c r="CG20" s="4"/>
    </row>
    <row r="21" spans="1:85" ht="6" customHeight="1">
      <c r="A21" s="4"/>
      <c r="C21" s="5"/>
      <c r="D21" s="446"/>
      <c r="E21" s="447"/>
      <c r="F21" s="447"/>
      <c r="G21" s="447"/>
      <c r="H21" s="447"/>
      <c r="I21" s="447"/>
      <c r="J21" s="447"/>
      <c r="K21" s="447"/>
      <c r="L21" s="447"/>
      <c r="M21" s="447"/>
      <c r="N21" s="447"/>
      <c r="O21" s="313"/>
      <c r="P21" s="314"/>
      <c r="Q21" s="314"/>
      <c r="R21" s="314"/>
      <c r="S21" s="314"/>
      <c r="T21" s="314"/>
      <c r="U21" s="314"/>
      <c r="V21" s="315"/>
      <c r="W21" s="319"/>
      <c r="X21" s="320"/>
      <c r="Y21" s="320"/>
      <c r="Z21" s="320"/>
      <c r="AA21" s="320"/>
      <c r="AB21" s="320"/>
      <c r="AC21" s="320"/>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20"/>
      <c r="AZ21" s="320"/>
      <c r="BA21" s="320"/>
      <c r="BB21" s="320"/>
      <c r="BC21" s="320"/>
      <c r="BD21" s="320"/>
      <c r="BE21" s="320"/>
      <c r="BF21" s="320"/>
      <c r="BG21" s="320"/>
      <c r="BH21" s="320"/>
      <c r="BI21" s="320"/>
      <c r="BJ21" s="320"/>
      <c r="BK21" s="320"/>
      <c r="BL21" s="320"/>
      <c r="BM21" s="320"/>
      <c r="BN21" s="320"/>
      <c r="BO21" s="320"/>
      <c r="BP21" s="320"/>
      <c r="BQ21" s="320"/>
      <c r="BR21" s="320"/>
      <c r="BS21" s="320"/>
      <c r="BT21" s="320"/>
      <c r="BU21" s="320"/>
      <c r="BV21" s="320"/>
      <c r="BW21" s="320"/>
      <c r="BX21" s="320"/>
      <c r="BY21" s="320"/>
      <c r="BZ21" s="320"/>
      <c r="CA21" s="320"/>
      <c r="CB21" s="320"/>
      <c r="CC21" s="320"/>
      <c r="CD21" s="321"/>
      <c r="CE21" s="4"/>
      <c r="CF21" s="13"/>
      <c r="CG21" s="4"/>
    </row>
    <row r="22" spans="1:85" ht="6" customHeight="1">
      <c r="A22" s="4"/>
      <c r="C22" s="5"/>
      <c r="D22" s="446"/>
      <c r="E22" s="447"/>
      <c r="F22" s="447"/>
      <c r="G22" s="447"/>
      <c r="H22" s="447"/>
      <c r="I22" s="447"/>
      <c r="J22" s="447"/>
      <c r="K22" s="447"/>
      <c r="L22" s="447"/>
      <c r="M22" s="447"/>
      <c r="N22" s="447"/>
      <c r="O22" s="313"/>
      <c r="P22" s="314"/>
      <c r="Q22" s="314"/>
      <c r="R22" s="314"/>
      <c r="S22" s="314"/>
      <c r="T22" s="314"/>
      <c r="U22" s="314"/>
      <c r="V22" s="315"/>
      <c r="W22" s="319"/>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320"/>
      <c r="BA22" s="320"/>
      <c r="BB22" s="320"/>
      <c r="BC22" s="320"/>
      <c r="BD22" s="320"/>
      <c r="BE22" s="320"/>
      <c r="BF22" s="320"/>
      <c r="BG22" s="320"/>
      <c r="BH22" s="320"/>
      <c r="BI22" s="320"/>
      <c r="BJ22" s="320"/>
      <c r="BK22" s="320"/>
      <c r="BL22" s="320"/>
      <c r="BM22" s="320"/>
      <c r="BN22" s="320"/>
      <c r="BO22" s="320"/>
      <c r="BP22" s="320"/>
      <c r="BQ22" s="320"/>
      <c r="BR22" s="320"/>
      <c r="BS22" s="320"/>
      <c r="BT22" s="320"/>
      <c r="BU22" s="320"/>
      <c r="BV22" s="320"/>
      <c r="BW22" s="320"/>
      <c r="BX22" s="320"/>
      <c r="BY22" s="320"/>
      <c r="BZ22" s="320"/>
      <c r="CA22" s="320"/>
      <c r="CB22" s="320"/>
      <c r="CC22" s="320"/>
      <c r="CD22" s="321"/>
      <c r="CE22" s="4"/>
      <c r="CF22" s="13"/>
      <c r="CG22" s="4"/>
    </row>
    <row r="23" spans="1:85" ht="6" customHeight="1">
      <c r="A23" s="4"/>
      <c r="C23" s="5"/>
      <c r="D23" s="446"/>
      <c r="E23" s="447"/>
      <c r="F23" s="447"/>
      <c r="G23" s="447"/>
      <c r="H23" s="447"/>
      <c r="I23" s="447"/>
      <c r="J23" s="447"/>
      <c r="K23" s="447"/>
      <c r="L23" s="447"/>
      <c r="M23" s="447"/>
      <c r="N23" s="447"/>
      <c r="O23" s="316"/>
      <c r="P23" s="317"/>
      <c r="Q23" s="317"/>
      <c r="R23" s="317"/>
      <c r="S23" s="317"/>
      <c r="T23" s="317"/>
      <c r="U23" s="317"/>
      <c r="V23" s="318"/>
      <c r="W23" s="322"/>
      <c r="X23" s="323"/>
      <c r="Y23" s="323"/>
      <c r="Z23" s="323"/>
      <c r="AA23" s="323"/>
      <c r="AB23" s="323"/>
      <c r="AC23" s="323"/>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3"/>
      <c r="AZ23" s="323"/>
      <c r="BA23" s="323"/>
      <c r="BB23" s="323"/>
      <c r="BC23" s="323"/>
      <c r="BD23" s="323"/>
      <c r="BE23" s="323"/>
      <c r="BF23" s="323"/>
      <c r="BG23" s="323"/>
      <c r="BH23" s="323"/>
      <c r="BI23" s="323"/>
      <c r="BJ23" s="323"/>
      <c r="BK23" s="323"/>
      <c r="BL23" s="323"/>
      <c r="BM23" s="323"/>
      <c r="BN23" s="323"/>
      <c r="BO23" s="323"/>
      <c r="BP23" s="323"/>
      <c r="BQ23" s="323"/>
      <c r="BR23" s="323"/>
      <c r="BS23" s="323"/>
      <c r="BT23" s="323"/>
      <c r="BU23" s="323"/>
      <c r="BV23" s="323"/>
      <c r="BW23" s="323"/>
      <c r="BX23" s="323"/>
      <c r="BY23" s="323"/>
      <c r="BZ23" s="323"/>
      <c r="CA23" s="323"/>
      <c r="CB23" s="323"/>
      <c r="CC23" s="323"/>
      <c r="CD23" s="324"/>
      <c r="CE23" s="4"/>
      <c r="CF23" s="13"/>
      <c r="CG23" s="4"/>
    </row>
    <row r="24" spans="1:85" ht="6" customHeight="1">
      <c r="A24" s="4"/>
      <c r="C24" s="5"/>
      <c r="D24" s="446"/>
      <c r="E24" s="447"/>
      <c r="F24" s="447"/>
      <c r="G24" s="447"/>
      <c r="H24" s="447"/>
      <c r="I24" s="447"/>
      <c r="J24" s="447"/>
      <c r="K24" s="447"/>
      <c r="L24" s="447"/>
      <c r="M24" s="447"/>
      <c r="N24" s="447"/>
      <c r="O24" s="310" t="s">
        <v>8</v>
      </c>
      <c r="P24" s="311"/>
      <c r="Q24" s="311"/>
      <c r="R24" s="311"/>
      <c r="S24" s="311"/>
      <c r="T24" s="311"/>
      <c r="U24" s="311"/>
      <c r="V24" s="312"/>
      <c r="W24" s="334"/>
      <c r="X24" s="335"/>
      <c r="Y24" s="335"/>
      <c r="Z24" s="335"/>
      <c r="AA24" s="335"/>
      <c r="AB24" s="335"/>
      <c r="AC24" s="335"/>
      <c r="AD24" s="335"/>
      <c r="AE24" s="335"/>
      <c r="AF24" s="335"/>
      <c r="AG24" s="335"/>
      <c r="AH24" s="335"/>
      <c r="AI24" s="335"/>
      <c r="AJ24" s="335"/>
      <c r="AK24" s="335"/>
      <c r="AL24" s="335"/>
      <c r="AM24" s="335"/>
      <c r="AN24" s="335"/>
      <c r="AO24" s="335"/>
      <c r="AP24" s="335"/>
      <c r="AQ24" s="335"/>
      <c r="AR24" s="335"/>
      <c r="AS24" s="335"/>
      <c r="AT24" s="335"/>
      <c r="AU24" s="335"/>
      <c r="AV24" s="335"/>
      <c r="AW24" s="335"/>
      <c r="AX24" s="335"/>
      <c r="AY24" s="335"/>
      <c r="AZ24" s="335"/>
      <c r="BA24" s="335"/>
      <c r="BB24" s="335"/>
      <c r="BC24" s="335"/>
      <c r="BD24" s="335"/>
      <c r="BE24" s="335"/>
      <c r="BF24" s="335"/>
      <c r="BG24" s="335"/>
      <c r="BH24" s="335"/>
      <c r="BI24" s="335"/>
      <c r="BJ24" s="335"/>
      <c r="BK24" s="335"/>
      <c r="BL24" s="335"/>
      <c r="BM24" s="335"/>
      <c r="BN24" s="335"/>
      <c r="BO24" s="335"/>
      <c r="BP24" s="335"/>
      <c r="BQ24" s="335"/>
      <c r="BR24" s="335"/>
      <c r="BS24" s="335"/>
      <c r="BT24" s="335"/>
      <c r="BU24" s="335"/>
      <c r="BV24" s="335"/>
      <c r="BW24" s="335"/>
      <c r="BX24" s="335"/>
      <c r="BY24" s="335"/>
      <c r="BZ24" s="335"/>
      <c r="CA24" s="335"/>
      <c r="CB24" s="335"/>
      <c r="CC24" s="335"/>
      <c r="CD24" s="336"/>
      <c r="CE24" s="4"/>
      <c r="CF24" s="13"/>
      <c r="CG24" s="4"/>
    </row>
    <row r="25" spans="1:85" ht="6" customHeight="1">
      <c r="A25" s="4"/>
      <c r="C25" s="5"/>
      <c r="D25" s="446"/>
      <c r="E25" s="447"/>
      <c r="F25" s="447"/>
      <c r="G25" s="447"/>
      <c r="H25" s="447"/>
      <c r="I25" s="447"/>
      <c r="J25" s="447"/>
      <c r="K25" s="447"/>
      <c r="L25" s="447"/>
      <c r="M25" s="447"/>
      <c r="N25" s="447"/>
      <c r="O25" s="313"/>
      <c r="P25" s="314"/>
      <c r="Q25" s="314"/>
      <c r="R25" s="314"/>
      <c r="S25" s="314"/>
      <c r="T25" s="314"/>
      <c r="U25" s="314"/>
      <c r="V25" s="315"/>
      <c r="W25" s="319"/>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c r="BM25" s="320"/>
      <c r="BN25" s="320"/>
      <c r="BO25" s="320"/>
      <c r="BP25" s="320"/>
      <c r="BQ25" s="320"/>
      <c r="BR25" s="320"/>
      <c r="BS25" s="320"/>
      <c r="BT25" s="320"/>
      <c r="BU25" s="320"/>
      <c r="BV25" s="320"/>
      <c r="BW25" s="320"/>
      <c r="BX25" s="320"/>
      <c r="BY25" s="320"/>
      <c r="BZ25" s="320"/>
      <c r="CA25" s="320"/>
      <c r="CB25" s="320"/>
      <c r="CC25" s="320"/>
      <c r="CD25" s="321"/>
      <c r="CE25" s="4"/>
      <c r="CF25" s="13"/>
      <c r="CG25" s="4"/>
    </row>
    <row r="26" spans="1:85" ht="6" customHeight="1">
      <c r="A26" s="4"/>
      <c r="C26" s="5"/>
      <c r="D26" s="446"/>
      <c r="E26" s="447"/>
      <c r="F26" s="447"/>
      <c r="G26" s="447"/>
      <c r="H26" s="447"/>
      <c r="I26" s="447"/>
      <c r="J26" s="447"/>
      <c r="K26" s="447"/>
      <c r="L26" s="447"/>
      <c r="M26" s="447"/>
      <c r="N26" s="447"/>
      <c r="O26" s="313"/>
      <c r="P26" s="314"/>
      <c r="Q26" s="314"/>
      <c r="R26" s="314"/>
      <c r="S26" s="314"/>
      <c r="T26" s="314"/>
      <c r="U26" s="314"/>
      <c r="V26" s="315"/>
      <c r="W26" s="319"/>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s="320"/>
      <c r="BI26" s="320"/>
      <c r="BJ26" s="320"/>
      <c r="BK26" s="320"/>
      <c r="BL26" s="320"/>
      <c r="BM26" s="320"/>
      <c r="BN26" s="320"/>
      <c r="BO26" s="320"/>
      <c r="BP26" s="320"/>
      <c r="BQ26" s="320"/>
      <c r="BR26" s="320"/>
      <c r="BS26" s="320"/>
      <c r="BT26" s="320"/>
      <c r="BU26" s="320"/>
      <c r="BV26" s="320"/>
      <c r="BW26" s="320"/>
      <c r="BX26" s="320"/>
      <c r="BY26" s="320"/>
      <c r="BZ26" s="320"/>
      <c r="CA26" s="320"/>
      <c r="CB26" s="320"/>
      <c r="CC26" s="320"/>
      <c r="CD26" s="321"/>
      <c r="CE26" s="4"/>
      <c r="CF26" s="13"/>
      <c r="CG26" s="4"/>
    </row>
    <row r="27" spans="1:85" ht="6" customHeight="1">
      <c r="A27" s="4"/>
      <c r="C27" s="5"/>
      <c r="D27" s="446"/>
      <c r="E27" s="447"/>
      <c r="F27" s="447"/>
      <c r="G27" s="447"/>
      <c r="H27" s="447"/>
      <c r="I27" s="447"/>
      <c r="J27" s="447"/>
      <c r="K27" s="447"/>
      <c r="L27" s="447"/>
      <c r="M27" s="447"/>
      <c r="N27" s="447"/>
      <c r="O27" s="313"/>
      <c r="P27" s="314"/>
      <c r="Q27" s="314"/>
      <c r="R27" s="314"/>
      <c r="S27" s="314"/>
      <c r="T27" s="314"/>
      <c r="U27" s="314"/>
      <c r="V27" s="315"/>
      <c r="W27" s="319"/>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20"/>
      <c r="BB27" s="320"/>
      <c r="BC27" s="320"/>
      <c r="BD27" s="320"/>
      <c r="BE27" s="320"/>
      <c r="BF27" s="320"/>
      <c r="BG27" s="320"/>
      <c r="BH27" s="320"/>
      <c r="BI27" s="320"/>
      <c r="BJ27" s="320"/>
      <c r="BK27" s="320"/>
      <c r="BL27" s="320"/>
      <c r="BM27" s="320"/>
      <c r="BN27" s="320"/>
      <c r="BO27" s="320"/>
      <c r="BP27" s="320"/>
      <c r="BQ27" s="320"/>
      <c r="BR27" s="320"/>
      <c r="BS27" s="320"/>
      <c r="BT27" s="320"/>
      <c r="BU27" s="320"/>
      <c r="BV27" s="320"/>
      <c r="BW27" s="320"/>
      <c r="BX27" s="320"/>
      <c r="BY27" s="320"/>
      <c r="BZ27" s="320"/>
      <c r="CA27" s="320"/>
      <c r="CB27" s="320"/>
      <c r="CC27" s="320"/>
      <c r="CD27" s="321"/>
      <c r="CE27" s="4"/>
      <c r="CF27" s="13"/>
      <c r="CG27" s="4"/>
    </row>
    <row r="28" spans="1:85" ht="6" customHeight="1">
      <c r="A28" s="4"/>
      <c r="C28" s="5"/>
      <c r="D28" s="446"/>
      <c r="E28" s="447"/>
      <c r="F28" s="447"/>
      <c r="G28" s="447"/>
      <c r="H28" s="447"/>
      <c r="I28" s="447"/>
      <c r="J28" s="447"/>
      <c r="K28" s="447"/>
      <c r="L28" s="447"/>
      <c r="M28" s="447"/>
      <c r="N28" s="447"/>
      <c r="O28" s="313"/>
      <c r="P28" s="314"/>
      <c r="Q28" s="314"/>
      <c r="R28" s="314"/>
      <c r="S28" s="314"/>
      <c r="T28" s="314"/>
      <c r="U28" s="314"/>
      <c r="V28" s="315"/>
      <c r="W28" s="319"/>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20"/>
      <c r="BB28" s="320"/>
      <c r="BC28" s="320"/>
      <c r="BD28" s="320"/>
      <c r="BE28" s="320"/>
      <c r="BF28" s="320"/>
      <c r="BG28" s="320"/>
      <c r="BH28" s="320"/>
      <c r="BI28" s="320"/>
      <c r="BJ28" s="320"/>
      <c r="BK28" s="320"/>
      <c r="BL28" s="320"/>
      <c r="BM28" s="320"/>
      <c r="BN28" s="320"/>
      <c r="BO28" s="320"/>
      <c r="BP28" s="320"/>
      <c r="BQ28" s="320"/>
      <c r="BR28" s="320"/>
      <c r="BS28" s="320"/>
      <c r="BT28" s="320"/>
      <c r="BU28" s="320"/>
      <c r="BV28" s="320"/>
      <c r="BW28" s="320"/>
      <c r="BX28" s="320"/>
      <c r="BY28" s="320"/>
      <c r="BZ28" s="320"/>
      <c r="CA28" s="320"/>
      <c r="CB28" s="320"/>
      <c r="CC28" s="320"/>
      <c r="CD28" s="321"/>
      <c r="CE28" s="4"/>
      <c r="CF28" s="13"/>
      <c r="CG28" s="4"/>
    </row>
    <row r="29" spans="1:85" ht="6" customHeight="1">
      <c r="A29" s="4"/>
      <c r="C29" s="5"/>
      <c r="D29" s="446"/>
      <c r="E29" s="447"/>
      <c r="F29" s="447"/>
      <c r="G29" s="447"/>
      <c r="H29" s="447"/>
      <c r="I29" s="447"/>
      <c r="J29" s="447"/>
      <c r="K29" s="447"/>
      <c r="L29" s="447"/>
      <c r="M29" s="447"/>
      <c r="N29" s="447"/>
      <c r="O29" s="313"/>
      <c r="P29" s="314"/>
      <c r="Q29" s="314"/>
      <c r="R29" s="314"/>
      <c r="S29" s="314"/>
      <c r="T29" s="314"/>
      <c r="U29" s="314"/>
      <c r="V29" s="315"/>
      <c r="W29" s="319"/>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0"/>
      <c r="AT29" s="320"/>
      <c r="AU29" s="320"/>
      <c r="AV29" s="320"/>
      <c r="AW29" s="320"/>
      <c r="AX29" s="320"/>
      <c r="AY29" s="320"/>
      <c r="AZ29" s="320"/>
      <c r="BA29" s="320"/>
      <c r="BB29" s="320"/>
      <c r="BC29" s="320"/>
      <c r="BD29" s="320"/>
      <c r="BE29" s="320"/>
      <c r="BF29" s="320"/>
      <c r="BG29" s="320"/>
      <c r="BH29" s="320"/>
      <c r="BI29" s="320"/>
      <c r="BJ29" s="320"/>
      <c r="BK29" s="320"/>
      <c r="BL29" s="320"/>
      <c r="BM29" s="320"/>
      <c r="BN29" s="320"/>
      <c r="BO29" s="320"/>
      <c r="BP29" s="320"/>
      <c r="BQ29" s="320"/>
      <c r="BR29" s="320"/>
      <c r="BS29" s="320"/>
      <c r="BT29" s="320"/>
      <c r="BU29" s="320"/>
      <c r="BV29" s="320"/>
      <c r="BW29" s="320"/>
      <c r="BX29" s="320"/>
      <c r="BY29" s="320"/>
      <c r="BZ29" s="320"/>
      <c r="CA29" s="320"/>
      <c r="CB29" s="320"/>
      <c r="CC29" s="320"/>
      <c r="CD29" s="321"/>
      <c r="CE29" s="4"/>
      <c r="CF29" s="13"/>
      <c r="CG29" s="4"/>
    </row>
    <row r="30" spans="1:85" ht="6" customHeight="1">
      <c r="A30" s="4"/>
      <c r="C30" s="5"/>
      <c r="D30" s="446"/>
      <c r="E30" s="447"/>
      <c r="F30" s="447"/>
      <c r="G30" s="447"/>
      <c r="H30" s="447"/>
      <c r="I30" s="447"/>
      <c r="J30" s="447"/>
      <c r="K30" s="447"/>
      <c r="L30" s="447"/>
      <c r="M30" s="447"/>
      <c r="N30" s="447"/>
      <c r="O30" s="313"/>
      <c r="P30" s="314"/>
      <c r="Q30" s="314"/>
      <c r="R30" s="314"/>
      <c r="S30" s="314"/>
      <c r="T30" s="314"/>
      <c r="U30" s="314"/>
      <c r="V30" s="315"/>
      <c r="W30" s="319"/>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0"/>
      <c r="AY30" s="320"/>
      <c r="AZ30" s="320"/>
      <c r="BA30" s="320"/>
      <c r="BB30" s="320"/>
      <c r="BC30" s="320"/>
      <c r="BD30" s="320"/>
      <c r="BE30" s="320"/>
      <c r="BF30" s="320"/>
      <c r="BG30" s="320"/>
      <c r="BH30" s="320"/>
      <c r="BI30" s="320"/>
      <c r="BJ30" s="320"/>
      <c r="BK30" s="320"/>
      <c r="BL30" s="320"/>
      <c r="BM30" s="320"/>
      <c r="BN30" s="320"/>
      <c r="BO30" s="320"/>
      <c r="BP30" s="320"/>
      <c r="BQ30" s="320"/>
      <c r="BR30" s="320"/>
      <c r="BS30" s="320"/>
      <c r="BT30" s="320"/>
      <c r="BU30" s="320"/>
      <c r="BV30" s="320"/>
      <c r="BW30" s="320"/>
      <c r="BX30" s="320"/>
      <c r="BY30" s="320"/>
      <c r="BZ30" s="320"/>
      <c r="CA30" s="320"/>
      <c r="CB30" s="320"/>
      <c r="CC30" s="320"/>
      <c r="CD30" s="321"/>
      <c r="CE30" s="4"/>
      <c r="CF30" s="13"/>
      <c r="CG30" s="4"/>
    </row>
    <row r="31" spans="1:85" ht="6" customHeight="1">
      <c r="A31" s="4"/>
      <c r="C31" s="5"/>
      <c r="D31" s="446"/>
      <c r="E31" s="447"/>
      <c r="F31" s="447"/>
      <c r="G31" s="447"/>
      <c r="H31" s="447"/>
      <c r="I31" s="447"/>
      <c r="J31" s="447"/>
      <c r="K31" s="447"/>
      <c r="L31" s="447"/>
      <c r="M31" s="447"/>
      <c r="N31" s="447"/>
      <c r="O31" s="313"/>
      <c r="P31" s="314"/>
      <c r="Q31" s="314"/>
      <c r="R31" s="314"/>
      <c r="S31" s="314"/>
      <c r="T31" s="314"/>
      <c r="U31" s="314"/>
      <c r="V31" s="315"/>
      <c r="W31" s="319"/>
      <c r="X31" s="320"/>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320"/>
      <c r="AY31" s="320"/>
      <c r="AZ31" s="320"/>
      <c r="BA31" s="320"/>
      <c r="BB31" s="320"/>
      <c r="BC31" s="320"/>
      <c r="BD31" s="320"/>
      <c r="BE31" s="320"/>
      <c r="BF31" s="320"/>
      <c r="BG31" s="320"/>
      <c r="BH31" s="320"/>
      <c r="BI31" s="320"/>
      <c r="BJ31" s="320"/>
      <c r="BK31" s="320"/>
      <c r="BL31" s="320"/>
      <c r="BM31" s="320"/>
      <c r="BN31" s="320"/>
      <c r="BO31" s="320"/>
      <c r="BP31" s="320"/>
      <c r="BQ31" s="320"/>
      <c r="BR31" s="320"/>
      <c r="BS31" s="320"/>
      <c r="BT31" s="320"/>
      <c r="BU31" s="320"/>
      <c r="BV31" s="320"/>
      <c r="BW31" s="320"/>
      <c r="BX31" s="320"/>
      <c r="BY31" s="320"/>
      <c r="BZ31" s="320"/>
      <c r="CA31" s="320"/>
      <c r="CB31" s="320"/>
      <c r="CC31" s="320"/>
      <c r="CD31" s="321"/>
      <c r="CE31" s="4"/>
      <c r="CF31" s="13"/>
      <c r="CG31" s="4"/>
    </row>
    <row r="32" spans="1:85" ht="6" customHeight="1">
      <c r="A32" s="4"/>
      <c r="C32" s="5"/>
      <c r="D32" s="446"/>
      <c r="E32" s="447"/>
      <c r="F32" s="447"/>
      <c r="G32" s="447"/>
      <c r="H32" s="447"/>
      <c r="I32" s="447"/>
      <c r="J32" s="447"/>
      <c r="K32" s="447"/>
      <c r="L32" s="447"/>
      <c r="M32" s="447"/>
      <c r="N32" s="447"/>
      <c r="O32" s="316"/>
      <c r="P32" s="317"/>
      <c r="Q32" s="317"/>
      <c r="R32" s="317"/>
      <c r="S32" s="317"/>
      <c r="T32" s="317"/>
      <c r="U32" s="317"/>
      <c r="V32" s="318"/>
      <c r="W32" s="322"/>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3"/>
      <c r="BH32" s="323"/>
      <c r="BI32" s="323"/>
      <c r="BJ32" s="323"/>
      <c r="BK32" s="323"/>
      <c r="BL32" s="323"/>
      <c r="BM32" s="323"/>
      <c r="BN32" s="323"/>
      <c r="BO32" s="323"/>
      <c r="BP32" s="323"/>
      <c r="BQ32" s="323"/>
      <c r="BR32" s="323"/>
      <c r="BS32" s="323"/>
      <c r="BT32" s="323"/>
      <c r="BU32" s="323"/>
      <c r="BV32" s="323"/>
      <c r="BW32" s="323"/>
      <c r="BX32" s="323"/>
      <c r="BY32" s="323"/>
      <c r="BZ32" s="323"/>
      <c r="CA32" s="323"/>
      <c r="CB32" s="323"/>
      <c r="CC32" s="323"/>
      <c r="CD32" s="324"/>
      <c r="CE32" s="4"/>
      <c r="CF32" s="13"/>
      <c r="CG32" s="4"/>
    </row>
    <row r="33" spans="1:85" ht="6" customHeight="1">
      <c r="A33" s="4"/>
      <c r="C33" s="5"/>
      <c r="D33" s="446"/>
      <c r="E33" s="447"/>
      <c r="F33" s="447"/>
      <c r="G33" s="447"/>
      <c r="H33" s="447"/>
      <c r="I33" s="447"/>
      <c r="J33" s="447"/>
      <c r="K33" s="447"/>
      <c r="L33" s="447"/>
      <c r="M33" s="447"/>
      <c r="N33" s="447"/>
      <c r="O33" s="394" t="s">
        <v>9</v>
      </c>
      <c r="P33" s="311"/>
      <c r="Q33" s="311"/>
      <c r="R33" s="311"/>
      <c r="S33" s="311"/>
      <c r="T33" s="311"/>
      <c r="U33" s="311"/>
      <c r="V33" s="312"/>
      <c r="W33" s="273" t="s">
        <v>113</v>
      </c>
      <c r="X33" s="274"/>
      <c r="Y33" s="274"/>
      <c r="Z33" s="274"/>
      <c r="AA33" s="274"/>
      <c r="AB33" s="274"/>
      <c r="AC33" s="277"/>
      <c r="AD33" s="278"/>
      <c r="AE33" s="278"/>
      <c r="AF33" s="278"/>
      <c r="AG33" s="278"/>
      <c r="AH33" s="278"/>
      <c r="AI33" s="278"/>
      <c r="AJ33" s="278"/>
      <c r="AK33" s="278"/>
      <c r="AL33" s="278"/>
      <c r="AM33" s="278"/>
      <c r="AN33" s="278"/>
      <c r="AO33" s="278"/>
      <c r="AP33" s="278"/>
      <c r="AQ33" s="278"/>
      <c r="AR33" s="278"/>
      <c r="AS33" s="278"/>
      <c r="AT33" s="278"/>
      <c r="AU33" s="278"/>
      <c r="AV33" s="278"/>
      <c r="AW33" s="278"/>
      <c r="AX33" s="278"/>
      <c r="AY33" s="278"/>
      <c r="AZ33" s="279"/>
      <c r="BA33" s="342" t="s">
        <v>10</v>
      </c>
      <c r="BB33" s="274"/>
      <c r="BC33" s="274"/>
      <c r="BD33" s="274"/>
      <c r="BE33" s="274"/>
      <c r="BF33" s="274"/>
      <c r="BG33" s="274"/>
      <c r="BH33" s="205"/>
      <c r="BI33" s="206"/>
      <c r="BJ33" s="206"/>
      <c r="BK33" s="206"/>
      <c r="BL33" s="206"/>
      <c r="BM33" s="206"/>
      <c r="BN33" s="206"/>
      <c r="BO33" s="206"/>
      <c r="BP33" s="206"/>
      <c r="BQ33" s="206"/>
      <c r="BR33" s="206"/>
      <c r="BS33" s="206"/>
      <c r="BT33" s="206"/>
      <c r="BU33" s="206"/>
      <c r="BV33" s="206"/>
      <c r="BW33" s="206"/>
      <c r="BX33" s="206"/>
      <c r="BY33" s="206"/>
      <c r="BZ33" s="206"/>
      <c r="CA33" s="206"/>
      <c r="CB33" s="206"/>
      <c r="CC33" s="206"/>
      <c r="CD33" s="207"/>
      <c r="CE33" s="4"/>
      <c r="CF33" s="13"/>
      <c r="CG33" s="4"/>
    </row>
    <row r="34" spans="1:85" ht="6" customHeight="1">
      <c r="A34" s="4"/>
      <c r="C34" s="5"/>
      <c r="D34" s="446"/>
      <c r="E34" s="447"/>
      <c r="F34" s="447"/>
      <c r="G34" s="447"/>
      <c r="H34" s="447"/>
      <c r="I34" s="447"/>
      <c r="J34" s="447"/>
      <c r="K34" s="447"/>
      <c r="L34" s="447"/>
      <c r="M34" s="447"/>
      <c r="N34" s="447"/>
      <c r="O34" s="313"/>
      <c r="P34" s="314"/>
      <c r="Q34" s="314"/>
      <c r="R34" s="314"/>
      <c r="S34" s="314"/>
      <c r="T34" s="314"/>
      <c r="U34" s="314"/>
      <c r="V34" s="315"/>
      <c r="W34" s="275"/>
      <c r="X34" s="275"/>
      <c r="Y34" s="275"/>
      <c r="Z34" s="275"/>
      <c r="AA34" s="275"/>
      <c r="AB34" s="275"/>
      <c r="AC34" s="280"/>
      <c r="AD34" s="280"/>
      <c r="AE34" s="280"/>
      <c r="AF34" s="280"/>
      <c r="AG34" s="280"/>
      <c r="AH34" s="280"/>
      <c r="AI34" s="280"/>
      <c r="AJ34" s="280"/>
      <c r="AK34" s="280"/>
      <c r="AL34" s="280"/>
      <c r="AM34" s="280"/>
      <c r="AN34" s="280"/>
      <c r="AO34" s="280"/>
      <c r="AP34" s="280"/>
      <c r="AQ34" s="280"/>
      <c r="AR34" s="280"/>
      <c r="AS34" s="280"/>
      <c r="AT34" s="280"/>
      <c r="AU34" s="280"/>
      <c r="AV34" s="280"/>
      <c r="AW34" s="280"/>
      <c r="AX34" s="280"/>
      <c r="AY34" s="280"/>
      <c r="AZ34" s="281"/>
      <c r="BA34" s="343"/>
      <c r="BB34" s="344"/>
      <c r="BC34" s="344"/>
      <c r="BD34" s="344"/>
      <c r="BE34" s="344"/>
      <c r="BF34" s="344"/>
      <c r="BG34" s="344"/>
      <c r="BH34" s="208"/>
      <c r="BI34" s="208"/>
      <c r="BJ34" s="208"/>
      <c r="BK34" s="208"/>
      <c r="BL34" s="208"/>
      <c r="BM34" s="208"/>
      <c r="BN34" s="208"/>
      <c r="BO34" s="208"/>
      <c r="BP34" s="208"/>
      <c r="BQ34" s="208"/>
      <c r="BR34" s="208"/>
      <c r="BS34" s="208"/>
      <c r="BT34" s="208"/>
      <c r="BU34" s="208"/>
      <c r="BV34" s="208"/>
      <c r="BW34" s="208"/>
      <c r="BX34" s="208"/>
      <c r="BY34" s="208"/>
      <c r="BZ34" s="208"/>
      <c r="CA34" s="208"/>
      <c r="CB34" s="208"/>
      <c r="CC34" s="208"/>
      <c r="CD34" s="209"/>
      <c r="CE34" s="4"/>
      <c r="CF34" s="13"/>
      <c r="CG34" s="4"/>
    </row>
    <row r="35" spans="1:85" ht="6" customHeight="1">
      <c r="A35" s="4"/>
      <c r="C35" s="5"/>
      <c r="D35" s="448"/>
      <c r="E35" s="449"/>
      <c r="F35" s="449"/>
      <c r="G35" s="449"/>
      <c r="H35" s="449"/>
      <c r="I35" s="449"/>
      <c r="J35" s="449"/>
      <c r="K35" s="449"/>
      <c r="L35" s="449"/>
      <c r="M35" s="449"/>
      <c r="N35" s="449"/>
      <c r="O35" s="316"/>
      <c r="P35" s="317"/>
      <c r="Q35" s="317"/>
      <c r="R35" s="317"/>
      <c r="S35" s="317"/>
      <c r="T35" s="317"/>
      <c r="U35" s="317"/>
      <c r="V35" s="318"/>
      <c r="W35" s="276"/>
      <c r="X35" s="276"/>
      <c r="Y35" s="276"/>
      <c r="Z35" s="276"/>
      <c r="AA35" s="276"/>
      <c r="AB35" s="276"/>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2"/>
      <c r="AY35" s="282"/>
      <c r="AZ35" s="283"/>
      <c r="BA35" s="345"/>
      <c r="BB35" s="276"/>
      <c r="BC35" s="276"/>
      <c r="BD35" s="276"/>
      <c r="BE35" s="276"/>
      <c r="BF35" s="276"/>
      <c r="BG35" s="276"/>
      <c r="BH35" s="210"/>
      <c r="BI35" s="210"/>
      <c r="BJ35" s="210"/>
      <c r="BK35" s="210"/>
      <c r="BL35" s="210"/>
      <c r="BM35" s="210"/>
      <c r="BN35" s="210"/>
      <c r="BO35" s="210"/>
      <c r="BP35" s="210"/>
      <c r="BQ35" s="210"/>
      <c r="BR35" s="210"/>
      <c r="BS35" s="210"/>
      <c r="BT35" s="210"/>
      <c r="BU35" s="210"/>
      <c r="BV35" s="210"/>
      <c r="BW35" s="210"/>
      <c r="BX35" s="210"/>
      <c r="BY35" s="210"/>
      <c r="BZ35" s="210"/>
      <c r="CA35" s="210"/>
      <c r="CB35" s="210"/>
      <c r="CC35" s="210"/>
      <c r="CD35" s="211"/>
      <c r="CE35" s="4"/>
      <c r="CF35" s="13"/>
      <c r="CG35" s="4"/>
    </row>
    <row r="36" spans="1:85" ht="6" customHeight="1">
      <c r="A36" s="4"/>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10"/>
      <c r="BG36" s="10"/>
      <c r="CD36" s="11"/>
    </row>
    <row r="37" spans="1:85" ht="6" customHeight="1">
      <c r="A37" s="4"/>
      <c r="C37" s="5"/>
      <c r="D37" s="304" t="s">
        <v>146</v>
      </c>
      <c r="E37" s="305"/>
      <c r="F37" s="305"/>
      <c r="G37" s="305"/>
      <c r="H37" s="305"/>
      <c r="I37" s="305"/>
      <c r="J37" s="305"/>
      <c r="K37" s="305"/>
      <c r="L37" s="305"/>
      <c r="M37" s="305"/>
      <c r="N37" s="305"/>
      <c r="O37" s="310" t="s">
        <v>11</v>
      </c>
      <c r="P37" s="311"/>
      <c r="Q37" s="311"/>
      <c r="R37" s="311"/>
      <c r="S37" s="311"/>
      <c r="T37" s="311"/>
      <c r="U37" s="311"/>
      <c r="V37" s="312"/>
      <c r="W37" s="352" t="s">
        <v>12</v>
      </c>
      <c r="X37" s="274"/>
      <c r="Y37" s="274"/>
      <c r="Z37" s="353"/>
      <c r="AA37" s="354"/>
      <c r="AB37" s="354"/>
      <c r="AC37" s="354"/>
      <c r="AD37" s="354"/>
      <c r="AE37" s="354"/>
      <c r="AF37" s="354"/>
      <c r="AG37" s="354"/>
      <c r="AH37" s="354"/>
      <c r="AI37" s="354"/>
      <c r="AJ37" s="354"/>
      <c r="AK37" s="354"/>
      <c r="AL37" s="354"/>
      <c r="AM37" s="354"/>
      <c r="AN37" s="354"/>
      <c r="AO37" s="354"/>
      <c r="AP37" s="354"/>
      <c r="AQ37" s="354"/>
      <c r="AR37" s="354"/>
      <c r="AS37" s="354"/>
      <c r="AT37" s="354"/>
      <c r="AU37" s="354"/>
      <c r="AV37" s="354"/>
      <c r="AW37" s="354"/>
      <c r="AX37" s="354"/>
      <c r="AY37" s="354"/>
      <c r="AZ37" s="354"/>
      <c r="BA37" s="354"/>
      <c r="BB37" s="354"/>
      <c r="BC37" s="354"/>
      <c r="BD37" s="354"/>
      <c r="BE37" s="354"/>
      <c r="BF37" s="354"/>
      <c r="BG37" s="354"/>
      <c r="BH37" s="354"/>
      <c r="BI37" s="354"/>
      <c r="BJ37" s="354"/>
      <c r="BK37" s="354"/>
      <c r="BL37" s="354"/>
      <c r="BM37" s="354"/>
      <c r="BN37" s="354"/>
      <c r="BO37" s="354"/>
      <c r="BP37" s="354"/>
      <c r="BQ37" s="354"/>
      <c r="BR37" s="354"/>
      <c r="BS37" s="354"/>
      <c r="BT37" s="354"/>
      <c r="BU37" s="354"/>
      <c r="BV37" s="354"/>
      <c r="BW37" s="354"/>
      <c r="BX37" s="354"/>
      <c r="BY37" s="354"/>
      <c r="BZ37" s="354"/>
      <c r="CA37" s="354"/>
      <c r="CB37" s="354"/>
      <c r="CC37" s="354"/>
      <c r="CD37" s="355"/>
    </row>
    <row r="38" spans="1:85" ht="6" customHeight="1">
      <c r="A38" s="4"/>
      <c r="C38" s="5"/>
      <c r="D38" s="306"/>
      <c r="E38" s="307"/>
      <c r="F38" s="307"/>
      <c r="G38" s="307"/>
      <c r="H38" s="307"/>
      <c r="I38" s="307"/>
      <c r="J38" s="307"/>
      <c r="K38" s="307"/>
      <c r="L38" s="307"/>
      <c r="M38" s="307"/>
      <c r="N38" s="307"/>
      <c r="O38" s="313"/>
      <c r="P38" s="314"/>
      <c r="Q38" s="314"/>
      <c r="R38" s="314"/>
      <c r="S38" s="314"/>
      <c r="T38" s="314"/>
      <c r="U38" s="314"/>
      <c r="V38" s="315"/>
      <c r="W38" s="343"/>
      <c r="X38" s="275"/>
      <c r="Y38" s="275"/>
      <c r="Z38" s="356"/>
      <c r="AA38" s="356"/>
      <c r="AB38" s="356"/>
      <c r="AC38" s="356"/>
      <c r="AD38" s="356"/>
      <c r="AE38" s="356"/>
      <c r="AF38" s="356"/>
      <c r="AG38" s="356"/>
      <c r="AH38" s="356"/>
      <c r="AI38" s="356"/>
      <c r="AJ38" s="356"/>
      <c r="AK38" s="356"/>
      <c r="AL38" s="356"/>
      <c r="AM38" s="356"/>
      <c r="AN38" s="356"/>
      <c r="AO38" s="356"/>
      <c r="AP38" s="356"/>
      <c r="AQ38" s="356"/>
      <c r="AR38" s="356"/>
      <c r="AS38" s="356"/>
      <c r="AT38" s="356"/>
      <c r="AU38" s="356"/>
      <c r="AV38" s="356"/>
      <c r="AW38" s="356"/>
      <c r="AX38" s="356"/>
      <c r="AY38" s="356"/>
      <c r="AZ38" s="356"/>
      <c r="BA38" s="356"/>
      <c r="BB38" s="356"/>
      <c r="BC38" s="356"/>
      <c r="BD38" s="356"/>
      <c r="BE38" s="356"/>
      <c r="BF38" s="356"/>
      <c r="BG38" s="356"/>
      <c r="BH38" s="356"/>
      <c r="BI38" s="356"/>
      <c r="BJ38" s="356"/>
      <c r="BK38" s="356"/>
      <c r="BL38" s="356"/>
      <c r="BM38" s="356"/>
      <c r="BN38" s="356"/>
      <c r="BO38" s="356"/>
      <c r="BP38" s="356"/>
      <c r="BQ38" s="356"/>
      <c r="BR38" s="356"/>
      <c r="BS38" s="356"/>
      <c r="BT38" s="356"/>
      <c r="BU38" s="356"/>
      <c r="BV38" s="356"/>
      <c r="BW38" s="356"/>
      <c r="BX38" s="356"/>
      <c r="BY38" s="356"/>
      <c r="BZ38" s="356"/>
      <c r="CA38" s="356"/>
      <c r="CB38" s="356"/>
      <c r="CC38" s="356"/>
      <c r="CD38" s="357"/>
    </row>
    <row r="39" spans="1:85" ht="6" customHeight="1">
      <c r="A39" s="4"/>
      <c r="C39" s="5"/>
      <c r="D39" s="306"/>
      <c r="E39" s="307"/>
      <c r="F39" s="307"/>
      <c r="G39" s="307"/>
      <c r="H39" s="307"/>
      <c r="I39" s="307"/>
      <c r="J39" s="307"/>
      <c r="K39" s="307"/>
      <c r="L39" s="307"/>
      <c r="M39" s="307"/>
      <c r="N39" s="307"/>
      <c r="O39" s="313"/>
      <c r="P39" s="314"/>
      <c r="Q39" s="314"/>
      <c r="R39" s="314"/>
      <c r="S39" s="314"/>
      <c r="T39" s="314"/>
      <c r="U39" s="314"/>
      <c r="V39" s="315"/>
      <c r="W39" s="319"/>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20"/>
      <c r="BB39" s="320"/>
      <c r="BC39" s="320"/>
      <c r="BD39" s="320"/>
      <c r="BE39" s="320"/>
      <c r="BF39" s="320"/>
      <c r="BG39" s="320"/>
      <c r="BH39" s="320"/>
      <c r="BI39" s="320"/>
      <c r="BJ39" s="320"/>
      <c r="BK39" s="320"/>
      <c r="BL39" s="320"/>
      <c r="BM39" s="320"/>
      <c r="BN39" s="320"/>
      <c r="BO39" s="320"/>
      <c r="BP39" s="320"/>
      <c r="BQ39" s="320"/>
      <c r="BR39" s="320"/>
      <c r="BS39" s="320"/>
      <c r="BT39" s="320"/>
      <c r="BU39" s="320"/>
      <c r="BV39" s="320"/>
      <c r="BW39" s="320"/>
      <c r="BX39" s="320"/>
      <c r="BY39" s="320"/>
      <c r="BZ39" s="320"/>
      <c r="CA39" s="320"/>
      <c r="CB39" s="320"/>
      <c r="CC39" s="320"/>
      <c r="CD39" s="321"/>
    </row>
    <row r="40" spans="1:85" ht="6" customHeight="1">
      <c r="A40" s="4"/>
      <c r="C40" s="5"/>
      <c r="D40" s="306"/>
      <c r="E40" s="307"/>
      <c r="F40" s="307"/>
      <c r="G40" s="307"/>
      <c r="H40" s="307"/>
      <c r="I40" s="307"/>
      <c r="J40" s="307"/>
      <c r="K40" s="307"/>
      <c r="L40" s="307"/>
      <c r="M40" s="307"/>
      <c r="N40" s="307"/>
      <c r="O40" s="313"/>
      <c r="P40" s="314"/>
      <c r="Q40" s="314"/>
      <c r="R40" s="314"/>
      <c r="S40" s="314"/>
      <c r="T40" s="314"/>
      <c r="U40" s="314"/>
      <c r="V40" s="315"/>
      <c r="W40" s="319"/>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320"/>
      <c r="BJ40" s="320"/>
      <c r="BK40" s="320"/>
      <c r="BL40" s="320"/>
      <c r="BM40" s="320"/>
      <c r="BN40" s="320"/>
      <c r="BO40" s="320"/>
      <c r="BP40" s="320"/>
      <c r="BQ40" s="320"/>
      <c r="BR40" s="320"/>
      <c r="BS40" s="320"/>
      <c r="BT40" s="320"/>
      <c r="BU40" s="320"/>
      <c r="BV40" s="320"/>
      <c r="BW40" s="320"/>
      <c r="BX40" s="320"/>
      <c r="BY40" s="320"/>
      <c r="BZ40" s="320"/>
      <c r="CA40" s="320"/>
      <c r="CB40" s="320"/>
      <c r="CC40" s="320"/>
      <c r="CD40" s="321"/>
    </row>
    <row r="41" spans="1:85" ht="6" customHeight="1">
      <c r="A41" s="4"/>
      <c r="C41" s="5"/>
      <c r="D41" s="306"/>
      <c r="E41" s="307"/>
      <c r="F41" s="307"/>
      <c r="G41" s="307"/>
      <c r="H41" s="307"/>
      <c r="I41" s="307"/>
      <c r="J41" s="307"/>
      <c r="K41" s="307"/>
      <c r="L41" s="307"/>
      <c r="M41" s="307"/>
      <c r="N41" s="307"/>
      <c r="O41" s="313"/>
      <c r="P41" s="314"/>
      <c r="Q41" s="314"/>
      <c r="R41" s="314"/>
      <c r="S41" s="314"/>
      <c r="T41" s="314"/>
      <c r="U41" s="314"/>
      <c r="V41" s="315"/>
      <c r="W41" s="319"/>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20"/>
      <c r="AZ41" s="320"/>
      <c r="BA41" s="320"/>
      <c r="BB41" s="320"/>
      <c r="BC41" s="320"/>
      <c r="BD41" s="320"/>
      <c r="BE41" s="320"/>
      <c r="BF41" s="320"/>
      <c r="BG41" s="320"/>
      <c r="BH41" s="320"/>
      <c r="BI41" s="320"/>
      <c r="BJ41" s="320"/>
      <c r="BK41" s="320"/>
      <c r="BL41" s="320"/>
      <c r="BM41" s="320"/>
      <c r="BN41" s="320"/>
      <c r="BO41" s="320"/>
      <c r="BP41" s="320"/>
      <c r="BQ41" s="320"/>
      <c r="BR41" s="320"/>
      <c r="BS41" s="320"/>
      <c r="BT41" s="320"/>
      <c r="BU41" s="320"/>
      <c r="BV41" s="320"/>
      <c r="BW41" s="320"/>
      <c r="BX41" s="320"/>
      <c r="BY41" s="320"/>
      <c r="BZ41" s="320"/>
      <c r="CA41" s="320"/>
      <c r="CB41" s="320"/>
      <c r="CC41" s="320"/>
      <c r="CD41" s="321"/>
    </row>
    <row r="42" spans="1:85" ht="6" customHeight="1">
      <c r="A42" s="4"/>
      <c r="C42" s="5"/>
      <c r="D42" s="306"/>
      <c r="E42" s="307"/>
      <c r="F42" s="307"/>
      <c r="G42" s="307"/>
      <c r="H42" s="307"/>
      <c r="I42" s="307"/>
      <c r="J42" s="307"/>
      <c r="K42" s="307"/>
      <c r="L42" s="307"/>
      <c r="M42" s="307"/>
      <c r="N42" s="307"/>
      <c r="O42" s="313"/>
      <c r="P42" s="314"/>
      <c r="Q42" s="314"/>
      <c r="R42" s="314"/>
      <c r="S42" s="314"/>
      <c r="T42" s="314"/>
      <c r="U42" s="314"/>
      <c r="V42" s="315"/>
      <c r="W42" s="319"/>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20"/>
      <c r="BB42" s="320"/>
      <c r="BC42" s="320"/>
      <c r="BD42" s="320"/>
      <c r="BE42" s="320"/>
      <c r="BF42" s="320"/>
      <c r="BG42" s="320"/>
      <c r="BH42" s="320"/>
      <c r="BI42" s="320"/>
      <c r="BJ42" s="320"/>
      <c r="BK42" s="320"/>
      <c r="BL42" s="320"/>
      <c r="BM42" s="320"/>
      <c r="BN42" s="320"/>
      <c r="BO42" s="320"/>
      <c r="BP42" s="320"/>
      <c r="BQ42" s="320"/>
      <c r="BR42" s="320"/>
      <c r="BS42" s="320"/>
      <c r="BT42" s="320"/>
      <c r="BU42" s="320"/>
      <c r="BV42" s="320"/>
      <c r="BW42" s="320"/>
      <c r="BX42" s="320"/>
      <c r="BY42" s="320"/>
      <c r="BZ42" s="320"/>
      <c r="CA42" s="320"/>
      <c r="CB42" s="320"/>
      <c r="CC42" s="320"/>
      <c r="CD42" s="321"/>
    </row>
    <row r="43" spans="1:85" ht="6" customHeight="1">
      <c r="A43" s="4"/>
      <c r="C43" s="5"/>
      <c r="D43" s="306"/>
      <c r="E43" s="307"/>
      <c r="F43" s="307"/>
      <c r="G43" s="307"/>
      <c r="H43" s="307"/>
      <c r="I43" s="307"/>
      <c r="J43" s="307"/>
      <c r="K43" s="307"/>
      <c r="L43" s="307"/>
      <c r="M43" s="307"/>
      <c r="N43" s="307"/>
      <c r="O43" s="313"/>
      <c r="P43" s="314"/>
      <c r="Q43" s="314"/>
      <c r="R43" s="314"/>
      <c r="S43" s="314"/>
      <c r="T43" s="314"/>
      <c r="U43" s="314"/>
      <c r="V43" s="315"/>
      <c r="W43" s="319"/>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20"/>
      <c r="BB43" s="320"/>
      <c r="BC43" s="320"/>
      <c r="BD43" s="320"/>
      <c r="BE43" s="320"/>
      <c r="BF43" s="320"/>
      <c r="BG43" s="320"/>
      <c r="BH43" s="320"/>
      <c r="BI43" s="320"/>
      <c r="BJ43" s="320"/>
      <c r="BK43" s="320"/>
      <c r="BL43" s="320"/>
      <c r="BM43" s="320"/>
      <c r="BN43" s="320"/>
      <c r="BO43" s="320"/>
      <c r="BP43" s="320"/>
      <c r="BQ43" s="320"/>
      <c r="BR43" s="320"/>
      <c r="BS43" s="320"/>
      <c r="BT43" s="320"/>
      <c r="BU43" s="320"/>
      <c r="BV43" s="320"/>
      <c r="BW43" s="320"/>
      <c r="BX43" s="320"/>
      <c r="BY43" s="320"/>
      <c r="BZ43" s="320"/>
      <c r="CA43" s="320"/>
      <c r="CB43" s="320"/>
      <c r="CC43" s="320"/>
      <c r="CD43" s="321"/>
    </row>
    <row r="44" spans="1:85" ht="6" customHeight="1">
      <c r="A44" s="4"/>
      <c r="C44" s="5"/>
      <c r="D44" s="306"/>
      <c r="E44" s="307"/>
      <c r="F44" s="307"/>
      <c r="G44" s="307"/>
      <c r="H44" s="307"/>
      <c r="I44" s="307"/>
      <c r="J44" s="307"/>
      <c r="K44" s="307"/>
      <c r="L44" s="307"/>
      <c r="M44" s="307"/>
      <c r="N44" s="307"/>
      <c r="O44" s="313"/>
      <c r="P44" s="314"/>
      <c r="Q44" s="314"/>
      <c r="R44" s="314"/>
      <c r="S44" s="314"/>
      <c r="T44" s="314"/>
      <c r="U44" s="314"/>
      <c r="V44" s="315"/>
      <c r="W44" s="319"/>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20"/>
      <c r="BB44" s="320"/>
      <c r="BC44" s="320"/>
      <c r="BD44" s="320"/>
      <c r="BE44" s="320"/>
      <c r="BF44" s="320"/>
      <c r="BG44" s="320"/>
      <c r="BH44" s="320"/>
      <c r="BI44" s="320"/>
      <c r="BJ44" s="320"/>
      <c r="BK44" s="320"/>
      <c r="BL44" s="320"/>
      <c r="BM44" s="320"/>
      <c r="BN44" s="320"/>
      <c r="BO44" s="320"/>
      <c r="BP44" s="320"/>
      <c r="BQ44" s="320"/>
      <c r="BR44" s="320"/>
      <c r="BS44" s="320"/>
      <c r="BT44" s="320"/>
      <c r="BU44" s="320"/>
      <c r="BV44" s="320"/>
      <c r="BW44" s="320"/>
      <c r="BX44" s="320"/>
      <c r="BY44" s="320"/>
      <c r="BZ44" s="320"/>
      <c r="CA44" s="320"/>
      <c r="CB44" s="320"/>
      <c r="CC44" s="320"/>
      <c r="CD44" s="321"/>
    </row>
    <row r="45" spans="1:85" ht="6" customHeight="1">
      <c r="A45" s="4"/>
      <c r="C45" s="5"/>
      <c r="D45" s="306"/>
      <c r="E45" s="307"/>
      <c r="F45" s="307"/>
      <c r="G45" s="307"/>
      <c r="H45" s="307"/>
      <c r="I45" s="307"/>
      <c r="J45" s="307"/>
      <c r="K45" s="307"/>
      <c r="L45" s="307"/>
      <c r="M45" s="307"/>
      <c r="N45" s="307"/>
      <c r="O45" s="316"/>
      <c r="P45" s="317"/>
      <c r="Q45" s="317"/>
      <c r="R45" s="317"/>
      <c r="S45" s="317"/>
      <c r="T45" s="317"/>
      <c r="U45" s="317"/>
      <c r="V45" s="318"/>
      <c r="W45" s="322"/>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3"/>
      <c r="AY45" s="323"/>
      <c r="AZ45" s="323"/>
      <c r="BA45" s="323"/>
      <c r="BB45" s="323"/>
      <c r="BC45" s="323"/>
      <c r="BD45" s="323"/>
      <c r="BE45" s="323"/>
      <c r="BF45" s="323"/>
      <c r="BG45" s="323"/>
      <c r="BH45" s="323"/>
      <c r="BI45" s="323"/>
      <c r="BJ45" s="323"/>
      <c r="BK45" s="323"/>
      <c r="BL45" s="323"/>
      <c r="BM45" s="323"/>
      <c r="BN45" s="323"/>
      <c r="BO45" s="323"/>
      <c r="BP45" s="323"/>
      <c r="BQ45" s="323"/>
      <c r="BR45" s="323"/>
      <c r="BS45" s="323"/>
      <c r="BT45" s="323"/>
      <c r="BU45" s="323"/>
      <c r="BV45" s="323"/>
      <c r="BW45" s="323"/>
      <c r="BX45" s="323"/>
      <c r="BY45" s="323"/>
      <c r="BZ45" s="323"/>
      <c r="CA45" s="323"/>
      <c r="CB45" s="323"/>
      <c r="CC45" s="323"/>
      <c r="CD45" s="324"/>
    </row>
    <row r="46" spans="1:85" ht="6" customHeight="1">
      <c r="A46" s="4"/>
      <c r="C46" s="5"/>
      <c r="D46" s="306"/>
      <c r="E46" s="307"/>
      <c r="F46" s="307"/>
      <c r="G46" s="307"/>
      <c r="H46" s="307"/>
      <c r="I46" s="307"/>
      <c r="J46" s="307"/>
      <c r="K46" s="307"/>
      <c r="L46" s="307"/>
      <c r="M46" s="307"/>
      <c r="N46" s="307"/>
      <c r="O46" s="325" t="s">
        <v>9</v>
      </c>
      <c r="P46" s="326"/>
      <c r="Q46" s="326"/>
      <c r="R46" s="326"/>
      <c r="S46" s="326"/>
      <c r="T46" s="326"/>
      <c r="U46" s="326"/>
      <c r="V46" s="327"/>
      <c r="W46" s="273" t="s">
        <v>113</v>
      </c>
      <c r="X46" s="274"/>
      <c r="Y46" s="274"/>
      <c r="Z46" s="274"/>
      <c r="AA46" s="274"/>
      <c r="AB46" s="274"/>
      <c r="AC46" s="277"/>
      <c r="AD46" s="278"/>
      <c r="AE46" s="278"/>
      <c r="AF46" s="278"/>
      <c r="AG46" s="278"/>
      <c r="AH46" s="278"/>
      <c r="AI46" s="278"/>
      <c r="AJ46" s="278"/>
      <c r="AK46" s="278"/>
      <c r="AL46" s="278"/>
      <c r="AM46" s="278"/>
      <c r="AN46" s="278"/>
      <c r="AO46" s="278"/>
      <c r="AP46" s="278"/>
      <c r="AQ46" s="278"/>
      <c r="AR46" s="278"/>
      <c r="AS46" s="278"/>
      <c r="AT46" s="278"/>
      <c r="AU46" s="278"/>
      <c r="AV46" s="278"/>
      <c r="AW46" s="278"/>
      <c r="AX46" s="278"/>
      <c r="AY46" s="278"/>
      <c r="AZ46" s="279"/>
      <c r="BA46" s="342" t="s">
        <v>10</v>
      </c>
      <c r="BB46" s="274"/>
      <c r="BC46" s="274"/>
      <c r="BD46" s="274"/>
      <c r="BE46" s="274"/>
      <c r="BF46" s="274"/>
      <c r="BG46" s="274"/>
      <c r="BH46" s="205"/>
      <c r="BI46" s="206"/>
      <c r="BJ46" s="206"/>
      <c r="BK46" s="206"/>
      <c r="BL46" s="206"/>
      <c r="BM46" s="206"/>
      <c r="BN46" s="206"/>
      <c r="BO46" s="206"/>
      <c r="BP46" s="206"/>
      <c r="BQ46" s="206"/>
      <c r="BR46" s="206"/>
      <c r="BS46" s="206"/>
      <c r="BT46" s="206"/>
      <c r="BU46" s="206"/>
      <c r="BV46" s="206"/>
      <c r="BW46" s="206"/>
      <c r="BX46" s="206"/>
      <c r="BY46" s="206"/>
      <c r="BZ46" s="206"/>
      <c r="CA46" s="206"/>
      <c r="CB46" s="206"/>
      <c r="CC46" s="206"/>
      <c r="CD46" s="207"/>
    </row>
    <row r="47" spans="1:85" ht="6" customHeight="1">
      <c r="A47" s="4"/>
      <c r="C47" s="5"/>
      <c r="D47" s="306"/>
      <c r="E47" s="307"/>
      <c r="F47" s="307"/>
      <c r="G47" s="307"/>
      <c r="H47" s="307"/>
      <c r="I47" s="307"/>
      <c r="J47" s="307"/>
      <c r="K47" s="307"/>
      <c r="L47" s="307"/>
      <c r="M47" s="307"/>
      <c r="N47" s="307"/>
      <c r="O47" s="328"/>
      <c r="P47" s="329"/>
      <c r="Q47" s="329"/>
      <c r="R47" s="329"/>
      <c r="S47" s="329"/>
      <c r="T47" s="329"/>
      <c r="U47" s="329"/>
      <c r="V47" s="330"/>
      <c r="W47" s="275"/>
      <c r="X47" s="275"/>
      <c r="Y47" s="275"/>
      <c r="Z47" s="275"/>
      <c r="AA47" s="275"/>
      <c r="AB47" s="275"/>
      <c r="AC47" s="280"/>
      <c r="AD47" s="280"/>
      <c r="AE47" s="280"/>
      <c r="AF47" s="280"/>
      <c r="AG47" s="280"/>
      <c r="AH47" s="280"/>
      <c r="AI47" s="280"/>
      <c r="AJ47" s="280"/>
      <c r="AK47" s="280"/>
      <c r="AL47" s="280"/>
      <c r="AM47" s="280"/>
      <c r="AN47" s="280"/>
      <c r="AO47" s="280"/>
      <c r="AP47" s="280"/>
      <c r="AQ47" s="280"/>
      <c r="AR47" s="280"/>
      <c r="AS47" s="280"/>
      <c r="AT47" s="280"/>
      <c r="AU47" s="280"/>
      <c r="AV47" s="280"/>
      <c r="AW47" s="280"/>
      <c r="AX47" s="280"/>
      <c r="AY47" s="280"/>
      <c r="AZ47" s="281"/>
      <c r="BA47" s="343"/>
      <c r="BB47" s="344"/>
      <c r="BC47" s="344"/>
      <c r="BD47" s="344"/>
      <c r="BE47" s="344"/>
      <c r="BF47" s="344"/>
      <c r="BG47" s="344"/>
      <c r="BH47" s="208"/>
      <c r="BI47" s="208"/>
      <c r="BJ47" s="208"/>
      <c r="BK47" s="208"/>
      <c r="BL47" s="208"/>
      <c r="BM47" s="208"/>
      <c r="BN47" s="208"/>
      <c r="BO47" s="208"/>
      <c r="BP47" s="208"/>
      <c r="BQ47" s="208"/>
      <c r="BR47" s="208"/>
      <c r="BS47" s="208"/>
      <c r="BT47" s="208"/>
      <c r="BU47" s="208"/>
      <c r="BV47" s="208"/>
      <c r="BW47" s="208"/>
      <c r="BX47" s="208"/>
      <c r="BY47" s="208"/>
      <c r="BZ47" s="208"/>
      <c r="CA47" s="208"/>
      <c r="CB47" s="208"/>
      <c r="CC47" s="208"/>
      <c r="CD47" s="209"/>
    </row>
    <row r="48" spans="1:85" ht="6" customHeight="1">
      <c r="A48" s="4"/>
      <c r="C48" s="5"/>
      <c r="D48" s="306"/>
      <c r="E48" s="307"/>
      <c r="F48" s="307"/>
      <c r="G48" s="307"/>
      <c r="H48" s="307"/>
      <c r="I48" s="307"/>
      <c r="J48" s="307"/>
      <c r="K48" s="307"/>
      <c r="L48" s="307"/>
      <c r="M48" s="307"/>
      <c r="N48" s="307"/>
      <c r="O48" s="331"/>
      <c r="P48" s="332"/>
      <c r="Q48" s="332"/>
      <c r="R48" s="332"/>
      <c r="S48" s="332"/>
      <c r="T48" s="332"/>
      <c r="U48" s="332"/>
      <c r="V48" s="333"/>
      <c r="W48" s="276"/>
      <c r="X48" s="276"/>
      <c r="Y48" s="276"/>
      <c r="Z48" s="276"/>
      <c r="AA48" s="276"/>
      <c r="AB48" s="276"/>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3"/>
      <c r="BA48" s="345"/>
      <c r="BB48" s="276"/>
      <c r="BC48" s="276"/>
      <c r="BD48" s="276"/>
      <c r="BE48" s="276"/>
      <c r="BF48" s="276"/>
      <c r="BG48" s="276"/>
      <c r="BH48" s="210"/>
      <c r="BI48" s="210"/>
      <c r="BJ48" s="210"/>
      <c r="BK48" s="210"/>
      <c r="BL48" s="210"/>
      <c r="BM48" s="210"/>
      <c r="BN48" s="210"/>
      <c r="BO48" s="210"/>
      <c r="BP48" s="210"/>
      <c r="BQ48" s="210"/>
      <c r="BR48" s="210"/>
      <c r="BS48" s="210"/>
      <c r="BT48" s="210"/>
      <c r="BU48" s="210"/>
      <c r="BV48" s="210"/>
      <c r="BW48" s="210"/>
      <c r="BX48" s="210"/>
      <c r="BY48" s="210"/>
      <c r="BZ48" s="210"/>
      <c r="CA48" s="210"/>
      <c r="CB48" s="210"/>
      <c r="CC48" s="210"/>
      <c r="CD48" s="211"/>
    </row>
    <row r="49" spans="1:82" ht="6" customHeight="1">
      <c r="A49" s="4"/>
      <c r="C49" s="5"/>
      <c r="D49" s="306"/>
      <c r="E49" s="307"/>
      <c r="F49" s="307"/>
      <c r="G49" s="307"/>
      <c r="H49" s="307"/>
      <c r="I49" s="307"/>
      <c r="J49" s="307"/>
      <c r="K49" s="307"/>
      <c r="L49" s="307"/>
      <c r="M49" s="307"/>
      <c r="N49" s="307"/>
      <c r="O49" s="325" t="s">
        <v>13</v>
      </c>
      <c r="P49" s="326"/>
      <c r="Q49" s="326"/>
      <c r="R49" s="326"/>
      <c r="S49" s="326"/>
      <c r="T49" s="326"/>
      <c r="U49" s="326"/>
      <c r="V49" s="327"/>
      <c r="W49" s="334"/>
      <c r="X49" s="335"/>
      <c r="Y49" s="335"/>
      <c r="Z49" s="335"/>
      <c r="AA49" s="335"/>
      <c r="AB49" s="335"/>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335"/>
      <c r="AY49" s="335"/>
      <c r="AZ49" s="335"/>
      <c r="BA49" s="335"/>
      <c r="BB49" s="335"/>
      <c r="BC49" s="335"/>
      <c r="BD49" s="335"/>
      <c r="BE49" s="335"/>
      <c r="BF49" s="335"/>
      <c r="BG49" s="335"/>
      <c r="BH49" s="335"/>
      <c r="BI49" s="335"/>
      <c r="BJ49" s="335"/>
      <c r="BK49" s="335"/>
      <c r="BL49" s="335"/>
      <c r="BM49" s="335"/>
      <c r="BN49" s="335"/>
      <c r="BO49" s="335"/>
      <c r="BP49" s="335"/>
      <c r="BQ49" s="335"/>
      <c r="BR49" s="336"/>
      <c r="BS49" s="298"/>
      <c r="BT49" s="299"/>
      <c r="BU49" s="299"/>
      <c r="BV49" s="299"/>
      <c r="BW49" s="299"/>
      <c r="BX49" s="299"/>
      <c r="BY49" s="299"/>
      <c r="BZ49" s="299"/>
      <c r="CA49" s="299"/>
      <c r="CB49" s="299"/>
      <c r="CC49" s="299"/>
      <c r="CD49" s="346"/>
    </row>
    <row r="50" spans="1:82" ht="6" customHeight="1">
      <c r="A50" s="4"/>
      <c r="C50" s="5"/>
      <c r="D50" s="306"/>
      <c r="E50" s="307"/>
      <c r="F50" s="307"/>
      <c r="G50" s="307"/>
      <c r="H50" s="307"/>
      <c r="I50" s="307"/>
      <c r="J50" s="307"/>
      <c r="K50" s="307"/>
      <c r="L50" s="307"/>
      <c r="M50" s="307"/>
      <c r="N50" s="307"/>
      <c r="O50" s="328"/>
      <c r="P50" s="329"/>
      <c r="Q50" s="329"/>
      <c r="R50" s="329"/>
      <c r="S50" s="329"/>
      <c r="T50" s="329"/>
      <c r="U50" s="329"/>
      <c r="V50" s="330"/>
      <c r="W50" s="319"/>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20"/>
      <c r="BB50" s="320"/>
      <c r="BC50" s="320"/>
      <c r="BD50" s="320"/>
      <c r="BE50" s="320"/>
      <c r="BF50" s="320"/>
      <c r="BG50" s="320"/>
      <c r="BH50" s="320"/>
      <c r="BI50" s="320"/>
      <c r="BJ50" s="320"/>
      <c r="BK50" s="320"/>
      <c r="BL50" s="320"/>
      <c r="BM50" s="320"/>
      <c r="BN50" s="320"/>
      <c r="BO50" s="320"/>
      <c r="BP50" s="320"/>
      <c r="BQ50" s="320"/>
      <c r="BR50" s="321"/>
      <c r="BS50" s="300"/>
      <c r="BT50" s="301"/>
      <c r="BU50" s="301"/>
      <c r="BV50" s="301"/>
      <c r="BW50" s="301"/>
      <c r="BX50" s="301"/>
      <c r="BY50" s="301"/>
      <c r="BZ50" s="301"/>
      <c r="CA50" s="301"/>
      <c r="CB50" s="301"/>
      <c r="CC50" s="301"/>
      <c r="CD50" s="347"/>
    </row>
    <row r="51" spans="1:82" ht="6" customHeight="1">
      <c r="A51" s="4"/>
      <c r="C51" s="5"/>
      <c r="D51" s="306"/>
      <c r="E51" s="307"/>
      <c r="F51" s="307"/>
      <c r="G51" s="307"/>
      <c r="H51" s="307"/>
      <c r="I51" s="307"/>
      <c r="J51" s="307"/>
      <c r="K51" s="307"/>
      <c r="L51" s="307"/>
      <c r="M51" s="307"/>
      <c r="N51" s="307"/>
      <c r="O51" s="331"/>
      <c r="P51" s="332"/>
      <c r="Q51" s="332"/>
      <c r="R51" s="332"/>
      <c r="S51" s="332"/>
      <c r="T51" s="332"/>
      <c r="U51" s="332"/>
      <c r="V51" s="333"/>
      <c r="W51" s="322"/>
      <c r="X51" s="323"/>
      <c r="Y51" s="323"/>
      <c r="Z51" s="323"/>
      <c r="AA51" s="323"/>
      <c r="AB51" s="323"/>
      <c r="AC51" s="323"/>
      <c r="AD51" s="323"/>
      <c r="AE51" s="323"/>
      <c r="AF51" s="323"/>
      <c r="AG51" s="323"/>
      <c r="AH51" s="323"/>
      <c r="AI51" s="323"/>
      <c r="AJ51" s="323"/>
      <c r="AK51" s="323"/>
      <c r="AL51" s="323"/>
      <c r="AM51" s="323"/>
      <c r="AN51" s="323"/>
      <c r="AO51" s="323"/>
      <c r="AP51" s="323"/>
      <c r="AQ51" s="323"/>
      <c r="AR51" s="323"/>
      <c r="AS51" s="323"/>
      <c r="AT51" s="323"/>
      <c r="AU51" s="323"/>
      <c r="AV51" s="323"/>
      <c r="AW51" s="323"/>
      <c r="AX51" s="323"/>
      <c r="AY51" s="323"/>
      <c r="AZ51" s="323"/>
      <c r="BA51" s="323"/>
      <c r="BB51" s="323"/>
      <c r="BC51" s="323"/>
      <c r="BD51" s="323"/>
      <c r="BE51" s="323"/>
      <c r="BF51" s="323"/>
      <c r="BG51" s="323"/>
      <c r="BH51" s="323"/>
      <c r="BI51" s="323"/>
      <c r="BJ51" s="323"/>
      <c r="BK51" s="323"/>
      <c r="BL51" s="323"/>
      <c r="BM51" s="323"/>
      <c r="BN51" s="323"/>
      <c r="BO51" s="323"/>
      <c r="BP51" s="323"/>
      <c r="BQ51" s="323"/>
      <c r="BR51" s="324"/>
      <c r="BS51" s="302"/>
      <c r="BT51" s="303"/>
      <c r="BU51" s="303"/>
      <c r="BV51" s="303"/>
      <c r="BW51" s="303"/>
      <c r="BX51" s="303"/>
      <c r="BY51" s="303"/>
      <c r="BZ51" s="303"/>
      <c r="CA51" s="303"/>
      <c r="CB51" s="303"/>
      <c r="CC51" s="303"/>
      <c r="CD51" s="348"/>
    </row>
    <row r="52" spans="1:82" ht="6" customHeight="1">
      <c r="A52" s="4"/>
      <c r="C52" s="5"/>
      <c r="D52" s="306"/>
      <c r="E52" s="307"/>
      <c r="F52" s="307"/>
      <c r="G52" s="307"/>
      <c r="H52" s="307"/>
      <c r="I52" s="307"/>
      <c r="J52" s="307"/>
      <c r="K52" s="307"/>
      <c r="L52" s="307"/>
      <c r="M52" s="307"/>
      <c r="N52" s="307"/>
      <c r="O52" s="360" t="s">
        <v>14</v>
      </c>
      <c r="P52" s="326"/>
      <c r="Q52" s="326"/>
      <c r="R52" s="326"/>
      <c r="S52" s="326"/>
      <c r="T52" s="326"/>
      <c r="U52" s="326"/>
      <c r="V52" s="327"/>
      <c r="W52" s="349"/>
      <c r="X52" s="349"/>
      <c r="Y52" s="349"/>
      <c r="Z52" s="349"/>
      <c r="AA52" s="349"/>
      <c r="AB52" s="349"/>
      <c r="AC52" s="349"/>
      <c r="AD52" s="349"/>
      <c r="AE52" s="349"/>
      <c r="AF52" s="349"/>
      <c r="AG52" s="349"/>
      <c r="AH52" s="349"/>
      <c r="AI52" s="349"/>
      <c r="AJ52" s="349"/>
      <c r="AK52" s="349"/>
      <c r="AL52" s="349"/>
      <c r="AM52" s="349"/>
      <c r="AN52" s="349"/>
      <c r="AO52" s="349"/>
      <c r="AP52" s="349"/>
      <c r="AQ52" s="349"/>
      <c r="AR52" s="349"/>
      <c r="AS52" s="290" t="s">
        <v>15</v>
      </c>
      <c r="AT52" s="290"/>
      <c r="AU52" s="290"/>
      <c r="AV52" s="349"/>
      <c r="AW52" s="349"/>
      <c r="AX52" s="349"/>
      <c r="AY52" s="349"/>
      <c r="AZ52" s="349"/>
      <c r="BA52" s="349"/>
      <c r="BB52" s="349"/>
      <c r="BC52" s="349"/>
      <c r="BD52" s="349"/>
      <c r="BE52" s="349"/>
      <c r="BF52" s="349"/>
      <c r="BG52" s="349"/>
      <c r="BH52" s="349"/>
      <c r="BI52" s="349"/>
      <c r="BJ52" s="349"/>
      <c r="BK52" s="349"/>
      <c r="BL52" s="349"/>
      <c r="BM52" s="349"/>
      <c r="BN52" s="349"/>
      <c r="BO52" s="349"/>
      <c r="BP52" s="349"/>
      <c r="BQ52" s="349"/>
      <c r="BR52" s="349"/>
      <c r="BS52" s="349"/>
      <c r="BT52" s="349"/>
      <c r="BU52" s="349"/>
      <c r="BV52" s="349"/>
      <c r="BW52" s="349"/>
      <c r="BX52" s="349"/>
      <c r="BY52" s="349"/>
      <c r="BZ52" s="349"/>
      <c r="CA52" s="349"/>
      <c r="CB52" s="290" t="s">
        <v>16</v>
      </c>
      <c r="CC52" s="290"/>
      <c r="CD52" s="291"/>
    </row>
    <row r="53" spans="1:82" ht="6" customHeight="1">
      <c r="A53" s="4"/>
      <c r="C53" s="5"/>
      <c r="D53" s="306"/>
      <c r="E53" s="307"/>
      <c r="F53" s="307"/>
      <c r="G53" s="307"/>
      <c r="H53" s="307"/>
      <c r="I53" s="307"/>
      <c r="J53" s="307"/>
      <c r="K53" s="307"/>
      <c r="L53" s="307"/>
      <c r="M53" s="307"/>
      <c r="N53" s="307"/>
      <c r="O53" s="328"/>
      <c r="P53" s="329"/>
      <c r="Q53" s="329"/>
      <c r="R53" s="329"/>
      <c r="S53" s="329"/>
      <c r="T53" s="329"/>
      <c r="U53" s="329"/>
      <c r="V53" s="330"/>
      <c r="W53" s="350"/>
      <c r="X53" s="350"/>
      <c r="Y53" s="350"/>
      <c r="Z53" s="350"/>
      <c r="AA53" s="350"/>
      <c r="AB53" s="350"/>
      <c r="AC53" s="350"/>
      <c r="AD53" s="350"/>
      <c r="AE53" s="350"/>
      <c r="AF53" s="350"/>
      <c r="AG53" s="350"/>
      <c r="AH53" s="350"/>
      <c r="AI53" s="350"/>
      <c r="AJ53" s="350"/>
      <c r="AK53" s="350"/>
      <c r="AL53" s="350"/>
      <c r="AM53" s="350"/>
      <c r="AN53" s="350"/>
      <c r="AO53" s="350"/>
      <c r="AP53" s="350"/>
      <c r="AQ53" s="350"/>
      <c r="AR53" s="350"/>
      <c r="AS53" s="292"/>
      <c r="AT53" s="292"/>
      <c r="AU53" s="292"/>
      <c r="AV53" s="350"/>
      <c r="AW53" s="350"/>
      <c r="AX53" s="350"/>
      <c r="AY53" s="350"/>
      <c r="AZ53" s="350"/>
      <c r="BA53" s="350"/>
      <c r="BB53" s="350"/>
      <c r="BC53" s="350"/>
      <c r="BD53" s="350"/>
      <c r="BE53" s="350"/>
      <c r="BF53" s="350"/>
      <c r="BG53" s="350"/>
      <c r="BH53" s="350"/>
      <c r="BI53" s="350"/>
      <c r="BJ53" s="350"/>
      <c r="BK53" s="350"/>
      <c r="BL53" s="350"/>
      <c r="BM53" s="350"/>
      <c r="BN53" s="350"/>
      <c r="BO53" s="350"/>
      <c r="BP53" s="350"/>
      <c r="BQ53" s="350"/>
      <c r="BR53" s="350"/>
      <c r="BS53" s="350"/>
      <c r="BT53" s="350"/>
      <c r="BU53" s="350"/>
      <c r="BV53" s="350"/>
      <c r="BW53" s="350"/>
      <c r="BX53" s="350"/>
      <c r="BY53" s="350"/>
      <c r="BZ53" s="350"/>
      <c r="CA53" s="350"/>
      <c r="CB53" s="292"/>
      <c r="CC53" s="292"/>
      <c r="CD53" s="293"/>
    </row>
    <row r="54" spans="1:82" ht="6" customHeight="1">
      <c r="A54" s="4"/>
      <c r="C54" s="5"/>
      <c r="D54" s="308"/>
      <c r="E54" s="309"/>
      <c r="F54" s="309"/>
      <c r="G54" s="309"/>
      <c r="H54" s="309"/>
      <c r="I54" s="309"/>
      <c r="J54" s="309"/>
      <c r="K54" s="309"/>
      <c r="L54" s="309"/>
      <c r="M54" s="309"/>
      <c r="N54" s="309"/>
      <c r="O54" s="331"/>
      <c r="P54" s="332"/>
      <c r="Q54" s="332"/>
      <c r="R54" s="332"/>
      <c r="S54" s="332"/>
      <c r="T54" s="332"/>
      <c r="U54" s="332"/>
      <c r="V54" s="333"/>
      <c r="W54" s="351"/>
      <c r="X54" s="351"/>
      <c r="Y54" s="351"/>
      <c r="Z54" s="351"/>
      <c r="AA54" s="351"/>
      <c r="AB54" s="351"/>
      <c r="AC54" s="351"/>
      <c r="AD54" s="351"/>
      <c r="AE54" s="351"/>
      <c r="AF54" s="351"/>
      <c r="AG54" s="351"/>
      <c r="AH54" s="351"/>
      <c r="AI54" s="351"/>
      <c r="AJ54" s="351"/>
      <c r="AK54" s="351"/>
      <c r="AL54" s="351"/>
      <c r="AM54" s="351"/>
      <c r="AN54" s="351"/>
      <c r="AO54" s="351"/>
      <c r="AP54" s="351"/>
      <c r="AQ54" s="351"/>
      <c r="AR54" s="351"/>
      <c r="AS54" s="294"/>
      <c r="AT54" s="294"/>
      <c r="AU54" s="294"/>
      <c r="AV54" s="351"/>
      <c r="AW54" s="351"/>
      <c r="AX54" s="351"/>
      <c r="AY54" s="351"/>
      <c r="AZ54" s="351"/>
      <c r="BA54" s="351"/>
      <c r="BB54" s="351"/>
      <c r="BC54" s="351"/>
      <c r="BD54" s="351"/>
      <c r="BE54" s="351"/>
      <c r="BF54" s="351"/>
      <c r="BG54" s="351"/>
      <c r="BH54" s="351"/>
      <c r="BI54" s="351"/>
      <c r="BJ54" s="351"/>
      <c r="BK54" s="351"/>
      <c r="BL54" s="351"/>
      <c r="BM54" s="351"/>
      <c r="BN54" s="351"/>
      <c r="BO54" s="351"/>
      <c r="BP54" s="351"/>
      <c r="BQ54" s="351"/>
      <c r="BR54" s="351"/>
      <c r="BS54" s="351"/>
      <c r="BT54" s="351"/>
      <c r="BU54" s="351"/>
      <c r="BV54" s="351"/>
      <c r="BW54" s="351"/>
      <c r="BX54" s="351"/>
      <c r="BY54" s="351"/>
      <c r="BZ54" s="351"/>
      <c r="CA54" s="351"/>
      <c r="CB54" s="294"/>
      <c r="CC54" s="294"/>
      <c r="CD54" s="295"/>
    </row>
    <row r="55" spans="1:82" ht="6" customHeight="1">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10"/>
      <c r="BG55" s="10"/>
      <c r="CD55" s="11"/>
    </row>
    <row r="56" spans="1:82" ht="6" customHeight="1">
      <c r="C56" s="5"/>
      <c r="D56" s="304" t="s">
        <v>17</v>
      </c>
      <c r="E56" s="305"/>
      <c r="F56" s="305"/>
      <c r="G56" s="305"/>
      <c r="H56" s="305"/>
      <c r="I56" s="305"/>
      <c r="J56" s="305"/>
      <c r="K56" s="305"/>
      <c r="L56" s="305"/>
      <c r="M56" s="305"/>
      <c r="N56" s="305"/>
      <c r="O56" s="337" t="s">
        <v>18</v>
      </c>
      <c r="P56" s="311"/>
      <c r="Q56" s="311"/>
      <c r="R56" s="311"/>
      <c r="S56" s="311"/>
      <c r="T56" s="311"/>
      <c r="U56" s="311"/>
      <c r="V56" s="312"/>
      <c r="W56" s="218"/>
      <c r="X56" s="219"/>
      <c r="Y56" s="219"/>
      <c r="Z56" s="338" t="s">
        <v>19</v>
      </c>
      <c r="AA56" s="338"/>
      <c r="AB56" s="338"/>
      <c r="AC56" s="338"/>
      <c r="AD56" s="338"/>
      <c r="AE56" s="338"/>
      <c r="AF56" s="338"/>
      <c r="AG56" s="338"/>
      <c r="AH56" s="338"/>
      <c r="AI56" s="338"/>
      <c r="AJ56" s="338"/>
      <c r="AK56" s="338"/>
      <c r="AL56" s="338"/>
      <c r="AM56" s="338"/>
      <c r="AN56" s="338"/>
      <c r="AO56" s="338"/>
      <c r="AP56" s="338"/>
      <c r="AQ56" s="338"/>
      <c r="AR56" s="338"/>
      <c r="AS56" s="338"/>
      <c r="AT56" s="338"/>
      <c r="AU56" s="338"/>
      <c r="AV56" s="338"/>
      <c r="AW56" s="338"/>
      <c r="AX56" s="338"/>
      <c r="AY56" s="338"/>
      <c r="AZ56" s="338"/>
      <c r="BA56" s="338"/>
      <c r="BB56" s="338"/>
      <c r="BC56" s="338"/>
      <c r="BD56" s="338"/>
      <c r="BE56" s="338"/>
      <c r="BF56" s="338"/>
      <c r="BG56" s="338"/>
      <c r="BH56" s="338"/>
      <c r="BI56" s="338"/>
      <c r="BJ56" s="338"/>
      <c r="BK56" s="338"/>
      <c r="BL56" s="338"/>
      <c r="BM56" s="338"/>
      <c r="BN56" s="338"/>
      <c r="BO56" s="338"/>
      <c r="BP56" s="338"/>
      <c r="BQ56" s="338"/>
      <c r="BR56" s="338"/>
      <c r="BS56" s="338"/>
      <c r="BT56" s="338"/>
      <c r="BU56" s="338"/>
      <c r="BV56" s="338"/>
      <c r="BW56" s="338"/>
      <c r="BX56" s="338"/>
      <c r="BY56" s="338"/>
      <c r="BZ56" s="338"/>
      <c r="CA56" s="338"/>
      <c r="CB56" s="338"/>
      <c r="CC56" s="338"/>
      <c r="CD56" s="339"/>
    </row>
    <row r="57" spans="1:82" ht="6" customHeight="1">
      <c r="C57" s="5"/>
      <c r="D57" s="313"/>
      <c r="E57" s="314"/>
      <c r="F57" s="314"/>
      <c r="G57" s="314"/>
      <c r="H57" s="314"/>
      <c r="I57" s="314"/>
      <c r="J57" s="314"/>
      <c r="K57" s="314"/>
      <c r="L57" s="314"/>
      <c r="M57" s="314"/>
      <c r="N57" s="314"/>
      <c r="O57" s="313"/>
      <c r="P57" s="314"/>
      <c r="Q57" s="314"/>
      <c r="R57" s="314"/>
      <c r="S57" s="314"/>
      <c r="T57" s="314"/>
      <c r="U57" s="314"/>
      <c r="V57" s="315"/>
      <c r="W57" s="220"/>
      <c r="X57" s="221"/>
      <c r="Y57" s="221"/>
      <c r="Z57" s="340"/>
      <c r="AA57" s="340"/>
      <c r="AB57" s="340"/>
      <c r="AC57" s="340"/>
      <c r="AD57" s="340"/>
      <c r="AE57" s="340"/>
      <c r="AF57" s="340"/>
      <c r="AG57" s="340"/>
      <c r="AH57" s="340"/>
      <c r="AI57" s="340"/>
      <c r="AJ57" s="340"/>
      <c r="AK57" s="340"/>
      <c r="AL57" s="340"/>
      <c r="AM57" s="340"/>
      <c r="AN57" s="340"/>
      <c r="AO57" s="340"/>
      <c r="AP57" s="340"/>
      <c r="AQ57" s="340"/>
      <c r="AR57" s="340"/>
      <c r="AS57" s="340"/>
      <c r="AT57" s="340"/>
      <c r="AU57" s="340"/>
      <c r="AV57" s="340"/>
      <c r="AW57" s="340"/>
      <c r="AX57" s="340"/>
      <c r="AY57" s="340"/>
      <c r="AZ57" s="340"/>
      <c r="BA57" s="340"/>
      <c r="BB57" s="340"/>
      <c r="BC57" s="340"/>
      <c r="BD57" s="340"/>
      <c r="BE57" s="340"/>
      <c r="BF57" s="340"/>
      <c r="BG57" s="340"/>
      <c r="BH57" s="340"/>
      <c r="BI57" s="340"/>
      <c r="BJ57" s="340"/>
      <c r="BK57" s="340"/>
      <c r="BL57" s="340"/>
      <c r="BM57" s="340"/>
      <c r="BN57" s="340"/>
      <c r="BO57" s="340"/>
      <c r="BP57" s="340"/>
      <c r="BQ57" s="340"/>
      <c r="BR57" s="340"/>
      <c r="BS57" s="340"/>
      <c r="BT57" s="340"/>
      <c r="BU57" s="340"/>
      <c r="BV57" s="340"/>
      <c r="BW57" s="340"/>
      <c r="BX57" s="340"/>
      <c r="BY57" s="340"/>
      <c r="BZ57" s="340"/>
      <c r="CA57" s="340"/>
      <c r="CB57" s="340"/>
      <c r="CC57" s="340"/>
      <c r="CD57" s="341"/>
    </row>
    <row r="58" spans="1:82" ht="6" customHeight="1">
      <c r="C58" s="5"/>
      <c r="D58" s="313"/>
      <c r="E58" s="314"/>
      <c r="F58" s="314"/>
      <c r="G58" s="314"/>
      <c r="H58" s="314"/>
      <c r="I58" s="314"/>
      <c r="J58" s="314"/>
      <c r="K58" s="314"/>
      <c r="L58" s="314"/>
      <c r="M58" s="314"/>
      <c r="N58" s="314"/>
      <c r="O58" s="313"/>
      <c r="P58" s="314"/>
      <c r="Q58" s="314"/>
      <c r="R58" s="314"/>
      <c r="S58" s="314"/>
      <c r="T58" s="314"/>
      <c r="U58" s="314"/>
      <c r="V58" s="315"/>
      <c r="W58" s="220"/>
      <c r="X58" s="221"/>
      <c r="Y58" s="221"/>
      <c r="Z58" s="340"/>
      <c r="AA58" s="340"/>
      <c r="AB58" s="340"/>
      <c r="AC58" s="340"/>
      <c r="AD58" s="340"/>
      <c r="AE58" s="340"/>
      <c r="AF58" s="340"/>
      <c r="AG58" s="340"/>
      <c r="AH58" s="340"/>
      <c r="AI58" s="340"/>
      <c r="AJ58" s="340"/>
      <c r="AK58" s="340"/>
      <c r="AL58" s="340"/>
      <c r="AM58" s="340"/>
      <c r="AN58" s="340"/>
      <c r="AO58" s="340"/>
      <c r="AP58" s="340"/>
      <c r="AQ58" s="340"/>
      <c r="AR58" s="340"/>
      <c r="AS58" s="340"/>
      <c r="AT58" s="340"/>
      <c r="AU58" s="340"/>
      <c r="AV58" s="340"/>
      <c r="AW58" s="340"/>
      <c r="AX58" s="340"/>
      <c r="AY58" s="340"/>
      <c r="AZ58" s="340"/>
      <c r="BA58" s="340"/>
      <c r="BB58" s="340"/>
      <c r="BC58" s="340"/>
      <c r="BD58" s="340"/>
      <c r="BE58" s="340"/>
      <c r="BF58" s="340"/>
      <c r="BG58" s="340"/>
      <c r="BH58" s="340"/>
      <c r="BI58" s="340"/>
      <c r="BJ58" s="340"/>
      <c r="BK58" s="340"/>
      <c r="BL58" s="340"/>
      <c r="BM58" s="340"/>
      <c r="BN58" s="340"/>
      <c r="BO58" s="340"/>
      <c r="BP58" s="340"/>
      <c r="BQ58" s="340"/>
      <c r="BR58" s="340"/>
      <c r="BS58" s="340"/>
      <c r="BT58" s="340"/>
      <c r="BU58" s="340"/>
      <c r="BV58" s="340"/>
      <c r="BW58" s="340"/>
      <c r="BX58" s="340"/>
      <c r="BY58" s="340"/>
      <c r="BZ58" s="340"/>
      <c r="CA58" s="340"/>
      <c r="CB58" s="340"/>
      <c r="CC58" s="340"/>
      <c r="CD58" s="341"/>
    </row>
    <row r="59" spans="1:82" ht="6" customHeight="1">
      <c r="C59" s="5"/>
      <c r="D59" s="313"/>
      <c r="E59" s="314"/>
      <c r="F59" s="314"/>
      <c r="G59" s="314"/>
      <c r="H59" s="314"/>
      <c r="I59" s="314"/>
      <c r="J59" s="314"/>
      <c r="K59" s="314"/>
      <c r="L59" s="314"/>
      <c r="M59" s="314"/>
      <c r="N59" s="314"/>
      <c r="O59" s="313"/>
      <c r="P59" s="314"/>
      <c r="Q59" s="314"/>
      <c r="R59" s="314"/>
      <c r="S59" s="314"/>
      <c r="T59" s="314"/>
      <c r="U59" s="314"/>
      <c r="V59" s="315"/>
      <c r="W59" s="220"/>
      <c r="X59" s="221"/>
      <c r="Y59" s="221"/>
      <c r="Z59" s="296" t="s">
        <v>20</v>
      </c>
      <c r="AA59" s="296"/>
      <c r="AB59" s="296"/>
      <c r="AC59" s="296"/>
      <c r="AD59" s="296"/>
      <c r="AE59" s="296"/>
      <c r="AF59" s="296"/>
      <c r="AG59" s="296"/>
      <c r="AH59" s="221" t="s">
        <v>124</v>
      </c>
      <c r="AI59" s="221"/>
      <c r="AJ59" s="459"/>
      <c r="AK59" s="459"/>
      <c r="AL59" s="459"/>
      <c r="AM59" s="459"/>
      <c r="AN59" s="459"/>
      <c r="AO59" s="459"/>
      <c r="AP59" s="459"/>
      <c r="AQ59" s="459"/>
      <c r="AR59" s="459"/>
      <c r="AS59" s="459"/>
      <c r="AT59" s="459"/>
      <c r="AU59" s="459"/>
      <c r="AV59" s="459"/>
      <c r="AW59" s="459"/>
      <c r="AX59" s="459"/>
      <c r="AY59" s="459"/>
      <c r="AZ59" s="459"/>
      <c r="BA59" s="459"/>
      <c r="BB59" s="459"/>
      <c r="BC59" s="459"/>
      <c r="BD59" s="459"/>
      <c r="BE59" s="459"/>
      <c r="BF59" s="459"/>
      <c r="BG59" s="459"/>
      <c r="BH59" s="459"/>
      <c r="BI59" s="459"/>
      <c r="BJ59" s="459"/>
      <c r="BK59" s="459"/>
      <c r="BL59" s="459"/>
      <c r="BM59" s="459"/>
      <c r="BN59" s="459"/>
      <c r="BO59" s="459"/>
      <c r="BP59" s="459"/>
      <c r="BQ59" s="459"/>
      <c r="BR59" s="459"/>
      <c r="BS59" s="459"/>
      <c r="BT59" s="459"/>
      <c r="BU59" s="459"/>
      <c r="BV59" s="459"/>
      <c r="BW59" s="459"/>
      <c r="BX59" s="459"/>
      <c r="BY59" s="459"/>
      <c r="BZ59" s="459"/>
      <c r="CA59" s="459"/>
      <c r="CB59" s="459"/>
      <c r="CC59" s="221" t="s">
        <v>123</v>
      </c>
      <c r="CD59" s="241"/>
    </row>
    <row r="60" spans="1:82" ht="6" customHeight="1">
      <c r="C60" s="5"/>
      <c r="D60" s="313"/>
      <c r="E60" s="314"/>
      <c r="F60" s="314"/>
      <c r="G60" s="314"/>
      <c r="H60" s="314"/>
      <c r="I60" s="314"/>
      <c r="J60" s="314"/>
      <c r="K60" s="314"/>
      <c r="L60" s="314"/>
      <c r="M60" s="314"/>
      <c r="N60" s="314"/>
      <c r="O60" s="313"/>
      <c r="P60" s="314"/>
      <c r="Q60" s="314"/>
      <c r="R60" s="314"/>
      <c r="S60" s="314"/>
      <c r="T60" s="314"/>
      <c r="U60" s="314"/>
      <c r="V60" s="315"/>
      <c r="W60" s="220"/>
      <c r="X60" s="221"/>
      <c r="Y60" s="221"/>
      <c r="Z60" s="296"/>
      <c r="AA60" s="296"/>
      <c r="AB60" s="296"/>
      <c r="AC60" s="296"/>
      <c r="AD60" s="296"/>
      <c r="AE60" s="296"/>
      <c r="AF60" s="296"/>
      <c r="AG60" s="296"/>
      <c r="AH60" s="221"/>
      <c r="AI60" s="221"/>
      <c r="AJ60" s="459"/>
      <c r="AK60" s="459"/>
      <c r="AL60" s="459"/>
      <c r="AM60" s="459"/>
      <c r="AN60" s="459"/>
      <c r="AO60" s="459"/>
      <c r="AP60" s="459"/>
      <c r="AQ60" s="459"/>
      <c r="AR60" s="459"/>
      <c r="AS60" s="459"/>
      <c r="AT60" s="459"/>
      <c r="AU60" s="459"/>
      <c r="AV60" s="459"/>
      <c r="AW60" s="459"/>
      <c r="AX60" s="459"/>
      <c r="AY60" s="459"/>
      <c r="AZ60" s="459"/>
      <c r="BA60" s="459"/>
      <c r="BB60" s="459"/>
      <c r="BC60" s="459"/>
      <c r="BD60" s="459"/>
      <c r="BE60" s="459"/>
      <c r="BF60" s="459"/>
      <c r="BG60" s="459"/>
      <c r="BH60" s="459"/>
      <c r="BI60" s="459"/>
      <c r="BJ60" s="459"/>
      <c r="BK60" s="459"/>
      <c r="BL60" s="459"/>
      <c r="BM60" s="459"/>
      <c r="BN60" s="459"/>
      <c r="BO60" s="459"/>
      <c r="BP60" s="459"/>
      <c r="BQ60" s="459"/>
      <c r="BR60" s="459"/>
      <c r="BS60" s="459"/>
      <c r="BT60" s="459"/>
      <c r="BU60" s="459"/>
      <c r="BV60" s="459"/>
      <c r="BW60" s="459"/>
      <c r="BX60" s="459"/>
      <c r="BY60" s="459"/>
      <c r="BZ60" s="459"/>
      <c r="CA60" s="459"/>
      <c r="CB60" s="459"/>
      <c r="CC60" s="221"/>
      <c r="CD60" s="241"/>
    </row>
    <row r="61" spans="1:82" ht="6" customHeight="1">
      <c r="C61" s="5"/>
      <c r="D61" s="313"/>
      <c r="E61" s="314"/>
      <c r="F61" s="314"/>
      <c r="G61" s="314"/>
      <c r="H61" s="314"/>
      <c r="I61" s="314"/>
      <c r="J61" s="314"/>
      <c r="K61" s="314"/>
      <c r="L61" s="314"/>
      <c r="M61" s="314"/>
      <c r="N61" s="314"/>
      <c r="O61" s="316"/>
      <c r="P61" s="317"/>
      <c r="Q61" s="317"/>
      <c r="R61" s="317"/>
      <c r="S61" s="317"/>
      <c r="T61" s="317"/>
      <c r="U61" s="317"/>
      <c r="V61" s="318"/>
      <c r="W61" s="222"/>
      <c r="X61" s="223"/>
      <c r="Y61" s="223"/>
      <c r="Z61" s="297"/>
      <c r="AA61" s="297"/>
      <c r="AB61" s="297"/>
      <c r="AC61" s="297"/>
      <c r="AD61" s="297"/>
      <c r="AE61" s="297"/>
      <c r="AF61" s="297"/>
      <c r="AG61" s="297"/>
      <c r="AH61" s="223"/>
      <c r="AI61" s="223"/>
      <c r="AJ61" s="460"/>
      <c r="AK61" s="460"/>
      <c r="AL61" s="460"/>
      <c r="AM61" s="460"/>
      <c r="AN61" s="460"/>
      <c r="AO61" s="460"/>
      <c r="AP61" s="460"/>
      <c r="AQ61" s="460"/>
      <c r="AR61" s="460"/>
      <c r="AS61" s="460"/>
      <c r="AT61" s="460"/>
      <c r="AU61" s="460"/>
      <c r="AV61" s="460"/>
      <c r="AW61" s="460"/>
      <c r="AX61" s="460"/>
      <c r="AY61" s="460"/>
      <c r="AZ61" s="460"/>
      <c r="BA61" s="460"/>
      <c r="BB61" s="460"/>
      <c r="BC61" s="460"/>
      <c r="BD61" s="460"/>
      <c r="BE61" s="460"/>
      <c r="BF61" s="460"/>
      <c r="BG61" s="460"/>
      <c r="BH61" s="460"/>
      <c r="BI61" s="460"/>
      <c r="BJ61" s="460"/>
      <c r="BK61" s="460"/>
      <c r="BL61" s="460"/>
      <c r="BM61" s="460"/>
      <c r="BN61" s="460"/>
      <c r="BO61" s="460"/>
      <c r="BP61" s="460"/>
      <c r="BQ61" s="460"/>
      <c r="BR61" s="460"/>
      <c r="BS61" s="460"/>
      <c r="BT61" s="460"/>
      <c r="BU61" s="460"/>
      <c r="BV61" s="460"/>
      <c r="BW61" s="460"/>
      <c r="BX61" s="460"/>
      <c r="BY61" s="460"/>
      <c r="BZ61" s="460"/>
      <c r="CA61" s="460"/>
      <c r="CB61" s="460"/>
      <c r="CC61" s="223"/>
      <c r="CD61" s="242"/>
    </row>
    <row r="62" spans="1:82" ht="6" customHeight="1">
      <c r="C62" s="5"/>
      <c r="D62" s="313"/>
      <c r="E62" s="314"/>
      <c r="F62" s="314"/>
      <c r="G62" s="314"/>
      <c r="H62" s="314"/>
      <c r="I62" s="314"/>
      <c r="J62" s="314"/>
      <c r="K62" s="314"/>
      <c r="L62" s="314"/>
      <c r="M62" s="314"/>
      <c r="N62" s="314"/>
      <c r="O62" s="337" t="s">
        <v>21</v>
      </c>
      <c r="P62" s="311"/>
      <c r="Q62" s="311"/>
      <c r="R62" s="311"/>
      <c r="S62" s="311"/>
      <c r="T62" s="311"/>
      <c r="U62" s="311"/>
      <c r="V62" s="312"/>
      <c r="W62" s="218"/>
      <c r="X62" s="219"/>
      <c r="Y62" s="219"/>
      <c r="Z62" s="338" t="s">
        <v>19</v>
      </c>
      <c r="AA62" s="338"/>
      <c r="AB62" s="338"/>
      <c r="AC62" s="338"/>
      <c r="AD62" s="338"/>
      <c r="AE62" s="338"/>
      <c r="AF62" s="338"/>
      <c r="AG62" s="338"/>
      <c r="AH62" s="338"/>
      <c r="AI62" s="338"/>
      <c r="AJ62" s="338"/>
      <c r="AK62" s="338"/>
      <c r="AL62" s="338"/>
      <c r="AM62" s="338"/>
      <c r="AN62" s="338"/>
      <c r="AO62" s="338"/>
      <c r="AP62" s="338"/>
      <c r="AQ62" s="338"/>
      <c r="AR62" s="338"/>
      <c r="AS62" s="338"/>
      <c r="AT62" s="338"/>
      <c r="AU62" s="338"/>
      <c r="AV62" s="338"/>
      <c r="AW62" s="338"/>
      <c r="AX62" s="338"/>
      <c r="AY62" s="338"/>
      <c r="AZ62" s="338"/>
      <c r="BA62" s="338"/>
      <c r="BB62" s="338"/>
      <c r="BC62" s="338"/>
      <c r="BD62" s="338"/>
      <c r="BE62" s="338"/>
      <c r="BF62" s="338"/>
      <c r="BG62" s="338"/>
      <c r="BH62" s="338"/>
      <c r="BI62" s="338"/>
      <c r="BJ62" s="338"/>
      <c r="BK62" s="338"/>
      <c r="BL62" s="338"/>
      <c r="BM62" s="338"/>
      <c r="BN62" s="338"/>
      <c r="BO62" s="338"/>
      <c r="BP62" s="338"/>
      <c r="BQ62" s="338"/>
      <c r="BR62" s="338"/>
      <c r="BS62" s="338"/>
      <c r="BT62" s="338"/>
      <c r="BU62" s="338"/>
      <c r="BV62" s="338"/>
      <c r="BW62" s="338"/>
      <c r="BX62" s="338"/>
      <c r="BY62" s="338"/>
      <c r="BZ62" s="338"/>
      <c r="CA62" s="338"/>
      <c r="CB62" s="338"/>
      <c r="CC62" s="338"/>
      <c r="CD62" s="339"/>
    </row>
    <row r="63" spans="1:82" ht="6" customHeight="1">
      <c r="C63" s="5"/>
      <c r="D63" s="313"/>
      <c r="E63" s="314"/>
      <c r="F63" s="314"/>
      <c r="G63" s="314"/>
      <c r="H63" s="314"/>
      <c r="I63" s="314"/>
      <c r="J63" s="314"/>
      <c r="K63" s="314"/>
      <c r="L63" s="314"/>
      <c r="M63" s="314"/>
      <c r="N63" s="314"/>
      <c r="O63" s="313"/>
      <c r="P63" s="314"/>
      <c r="Q63" s="314"/>
      <c r="R63" s="314"/>
      <c r="S63" s="314"/>
      <c r="T63" s="314"/>
      <c r="U63" s="314"/>
      <c r="V63" s="315"/>
      <c r="W63" s="220"/>
      <c r="X63" s="221"/>
      <c r="Y63" s="221"/>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340"/>
      <c r="BD63" s="340"/>
      <c r="BE63" s="340"/>
      <c r="BF63" s="340"/>
      <c r="BG63" s="340"/>
      <c r="BH63" s="340"/>
      <c r="BI63" s="340"/>
      <c r="BJ63" s="340"/>
      <c r="BK63" s="340"/>
      <c r="BL63" s="340"/>
      <c r="BM63" s="340"/>
      <c r="BN63" s="340"/>
      <c r="BO63" s="340"/>
      <c r="BP63" s="340"/>
      <c r="BQ63" s="340"/>
      <c r="BR63" s="340"/>
      <c r="BS63" s="340"/>
      <c r="BT63" s="340"/>
      <c r="BU63" s="340"/>
      <c r="BV63" s="340"/>
      <c r="BW63" s="340"/>
      <c r="BX63" s="340"/>
      <c r="BY63" s="340"/>
      <c r="BZ63" s="340"/>
      <c r="CA63" s="340"/>
      <c r="CB63" s="340"/>
      <c r="CC63" s="340"/>
      <c r="CD63" s="341"/>
    </row>
    <row r="64" spans="1:82" ht="6" customHeight="1">
      <c r="C64" s="5"/>
      <c r="D64" s="313"/>
      <c r="E64" s="314"/>
      <c r="F64" s="314"/>
      <c r="G64" s="314"/>
      <c r="H64" s="314"/>
      <c r="I64" s="314"/>
      <c r="J64" s="314"/>
      <c r="K64" s="314"/>
      <c r="L64" s="314"/>
      <c r="M64" s="314"/>
      <c r="N64" s="314"/>
      <c r="O64" s="313"/>
      <c r="P64" s="314"/>
      <c r="Q64" s="314"/>
      <c r="R64" s="314"/>
      <c r="S64" s="314"/>
      <c r="T64" s="314"/>
      <c r="U64" s="314"/>
      <c r="V64" s="315"/>
      <c r="W64" s="220"/>
      <c r="X64" s="221"/>
      <c r="Y64" s="221"/>
      <c r="Z64" s="340"/>
      <c r="AA64" s="340"/>
      <c r="AB64" s="340"/>
      <c r="AC64" s="340"/>
      <c r="AD64" s="340"/>
      <c r="AE64" s="340"/>
      <c r="AF64" s="340"/>
      <c r="AG64" s="340"/>
      <c r="AH64" s="340"/>
      <c r="AI64" s="340"/>
      <c r="AJ64" s="340"/>
      <c r="AK64" s="340"/>
      <c r="AL64" s="340"/>
      <c r="AM64" s="340"/>
      <c r="AN64" s="340"/>
      <c r="AO64" s="340"/>
      <c r="AP64" s="340"/>
      <c r="AQ64" s="340"/>
      <c r="AR64" s="340"/>
      <c r="AS64" s="340"/>
      <c r="AT64" s="340"/>
      <c r="AU64" s="340"/>
      <c r="AV64" s="340"/>
      <c r="AW64" s="340"/>
      <c r="AX64" s="340"/>
      <c r="AY64" s="340"/>
      <c r="AZ64" s="340"/>
      <c r="BA64" s="340"/>
      <c r="BB64" s="340"/>
      <c r="BC64" s="340"/>
      <c r="BD64" s="340"/>
      <c r="BE64" s="340"/>
      <c r="BF64" s="340"/>
      <c r="BG64" s="340"/>
      <c r="BH64" s="340"/>
      <c r="BI64" s="340"/>
      <c r="BJ64" s="340"/>
      <c r="BK64" s="340"/>
      <c r="BL64" s="340"/>
      <c r="BM64" s="340"/>
      <c r="BN64" s="340"/>
      <c r="BO64" s="340"/>
      <c r="BP64" s="340"/>
      <c r="BQ64" s="340"/>
      <c r="BR64" s="340"/>
      <c r="BS64" s="340"/>
      <c r="BT64" s="340"/>
      <c r="BU64" s="340"/>
      <c r="BV64" s="340"/>
      <c r="BW64" s="340"/>
      <c r="BX64" s="340"/>
      <c r="BY64" s="340"/>
      <c r="BZ64" s="340"/>
      <c r="CA64" s="340"/>
      <c r="CB64" s="340"/>
      <c r="CC64" s="340"/>
      <c r="CD64" s="341"/>
    </row>
    <row r="65" spans="3:87" ht="6" customHeight="1">
      <c r="C65" s="5"/>
      <c r="D65" s="313"/>
      <c r="E65" s="314"/>
      <c r="F65" s="314"/>
      <c r="G65" s="314"/>
      <c r="H65" s="314"/>
      <c r="I65" s="314"/>
      <c r="J65" s="314"/>
      <c r="K65" s="314"/>
      <c r="L65" s="314"/>
      <c r="M65" s="314"/>
      <c r="N65" s="314"/>
      <c r="O65" s="313"/>
      <c r="P65" s="314"/>
      <c r="Q65" s="314"/>
      <c r="R65" s="314"/>
      <c r="S65" s="314"/>
      <c r="T65" s="314"/>
      <c r="U65" s="314"/>
      <c r="V65" s="315"/>
      <c r="W65" s="220"/>
      <c r="X65" s="221"/>
      <c r="Y65" s="221"/>
      <c r="Z65" s="296" t="s">
        <v>20</v>
      </c>
      <c r="AA65" s="296"/>
      <c r="AB65" s="296"/>
      <c r="AC65" s="296"/>
      <c r="AD65" s="296"/>
      <c r="AE65" s="296"/>
      <c r="AF65" s="296"/>
      <c r="AG65" s="296"/>
      <c r="AH65" s="221" t="s">
        <v>124</v>
      </c>
      <c r="AI65" s="221"/>
      <c r="AJ65" s="459"/>
      <c r="AK65" s="459"/>
      <c r="AL65" s="459"/>
      <c r="AM65" s="459"/>
      <c r="AN65" s="459"/>
      <c r="AO65" s="459"/>
      <c r="AP65" s="459"/>
      <c r="AQ65" s="459"/>
      <c r="AR65" s="459"/>
      <c r="AS65" s="459"/>
      <c r="AT65" s="459"/>
      <c r="AU65" s="459"/>
      <c r="AV65" s="459"/>
      <c r="AW65" s="459"/>
      <c r="AX65" s="459"/>
      <c r="AY65" s="459"/>
      <c r="AZ65" s="459"/>
      <c r="BA65" s="459"/>
      <c r="BB65" s="459"/>
      <c r="BC65" s="459"/>
      <c r="BD65" s="459"/>
      <c r="BE65" s="459"/>
      <c r="BF65" s="459"/>
      <c r="BG65" s="459"/>
      <c r="BH65" s="459"/>
      <c r="BI65" s="459"/>
      <c r="BJ65" s="459"/>
      <c r="BK65" s="459"/>
      <c r="BL65" s="459"/>
      <c r="BM65" s="459"/>
      <c r="BN65" s="459"/>
      <c r="BO65" s="459"/>
      <c r="BP65" s="459"/>
      <c r="BQ65" s="459"/>
      <c r="BR65" s="459"/>
      <c r="BS65" s="459"/>
      <c r="BT65" s="459"/>
      <c r="BU65" s="459"/>
      <c r="BV65" s="459"/>
      <c r="BW65" s="459"/>
      <c r="BX65" s="459"/>
      <c r="BY65" s="459"/>
      <c r="BZ65" s="459"/>
      <c r="CA65" s="459"/>
      <c r="CB65" s="459"/>
      <c r="CC65" s="221" t="s">
        <v>123</v>
      </c>
      <c r="CD65" s="241"/>
    </row>
    <row r="66" spans="3:87" ht="6" customHeight="1">
      <c r="C66" s="5"/>
      <c r="D66" s="313"/>
      <c r="E66" s="314"/>
      <c r="F66" s="314"/>
      <c r="G66" s="314"/>
      <c r="H66" s="314"/>
      <c r="I66" s="314"/>
      <c r="J66" s="314"/>
      <c r="K66" s="314"/>
      <c r="L66" s="314"/>
      <c r="M66" s="314"/>
      <c r="N66" s="314"/>
      <c r="O66" s="313"/>
      <c r="P66" s="314"/>
      <c r="Q66" s="314"/>
      <c r="R66" s="314"/>
      <c r="S66" s="314"/>
      <c r="T66" s="314"/>
      <c r="U66" s="314"/>
      <c r="V66" s="315"/>
      <c r="W66" s="220"/>
      <c r="X66" s="221"/>
      <c r="Y66" s="221"/>
      <c r="Z66" s="296"/>
      <c r="AA66" s="296"/>
      <c r="AB66" s="296"/>
      <c r="AC66" s="296"/>
      <c r="AD66" s="296"/>
      <c r="AE66" s="296"/>
      <c r="AF66" s="296"/>
      <c r="AG66" s="296"/>
      <c r="AH66" s="221"/>
      <c r="AI66" s="221"/>
      <c r="AJ66" s="459"/>
      <c r="AK66" s="459"/>
      <c r="AL66" s="459"/>
      <c r="AM66" s="459"/>
      <c r="AN66" s="459"/>
      <c r="AO66" s="459"/>
      <c r="AP66" s="459"/>
      <c r="AQ66" s="459"/>
      <c r="AR66" s="459"/>
      <c r="AS66" s="459"/>
      <c r="AT66" s="459"/>
      <c r="AU66" s="459"/>
      <c r="AV66" s="459"/>
      <c r="AW66" s="459"/>
      <c r="AX66" s="459"/>
      <c r="AY66" s="459"/>
      <c r="AZ66" s="459"/>
      <c r="BA66" s="459"/>
      <c r="BB66" s="459"/>
      <c r="BC66" s="459"/>
      <c r="BD66" s="459"/>
      <c r="BE66" s="459"/>
      <c r="BF66" s="459"/>
      <c r="BG66" s="459"/>
      <c r="BH66" s="459"/>
      <c r="BI66" s="459"/>
      <c r="BJ66" s="459"/>
      <c r="BK66" s="459"/>
      <c r="BL66" s="459"/>
      <c r="BM66" s="459"/>
      <c r="BN66" s="459"/>
      <c r="BO66" s="459"/>
      <c r="BP66" s="459"/>
      <c r="BQ66" s="459"/>
      <c r="BR66" s="459"/>
      <c r="BS66" s="459"/>
      <c r="BT66" s="459"/>
      <c r="BU66" s="459"/>
      <c r="BV66" s="459"/>
      <c r="BW66" s="459"/>
      <c r="BX66" s="459"/>
      <c r="BY66" s="459"/>
      <c r="BZ66" s="459"/>
      <c r="CA66" s="459"/>
      <c r="CB66" s="459"/>
      <c r="CC66" s="221"/>
      <c r="CD66" s="241"/>
    </row>
    <row r="67" spans="3:87" ht="6" customHeight="1">
      <c r="C67" s="5"/>
      <c r="D67" s="316"/>
      <c r="E67" s="317"/>
      <c r="F67" s="317"/>
      <c r="G67" s="317"/>
      <c r="H67" s="317"/>
      <c r="I67" s="317"/>
      <c r="J67" s="317"/>
      <c r="K67" s="317"/>
      <c r="L67" s="317"/>
      <c r="M67" s="317"/>
      <c r="N67" s="317"/>
      <c r="O67" s="316"/>
      <c r="P67" s="317"/>
      <c r="Q67" s="317"/>
      <c r="R67" s="317"/>
      <c r="S67" s="317"/>
      <c r="T67" s="317"/>
      <c r="U67" s="317"/>
      <c r="V67" s="318"/>
      <c r="W67" s="222"/>
      <c r="X67" s="223"/>
      <c r="Y67" s="223"/>
      <c r="Z67" s="297"/>
      <c r="AA67" s="297"/>
      <c r="AB67" s="297"/>
      <c r="AC67" s="297"/>
      <c r="AD67" s="297"/>
      <c r="AE67" s="297"/>
      <c r="AF67" s="297"/>
      <c r="AG67" s="297"/>
      <c r="AH67" s="223"/>
      <c r="AI67" s="223"/>
      <c r="AJ67" s="460"/>
      <c r="AK67" s="460"/>
      <c r="AL67" s="460"/>
      <c r="AM67" s="460"/>
      <c r="AN67" s="460"/>
      <c r="AO67" s="460"/>
      <c r="AP67" s="460"/>
      <c r="AQ67" s="460"/>
      <c r="AR67" s="460"/>
      <c r="AS67" s="460"/>
      <c r="AT67" s="460"/>
      <c r="AU67" s="460"/>
      <c r="AV67" s="460"/>
      <c r="AW67" s="460"/>
      <c r="AX67" s="460"/>
      <c r="AY67" s="460"/>
      <c r="AZ67" s="460"/>
      <c r="BA67" s="460"/>
      <c r="BB67" s="460"/>
      <c r="BC67" s="460"/>
      <c r="BD67" s="460"/>
      <c r="BE67" s="460"/>
      <c r="BF67" s="460"/>
      <c r="BG67" s="460"/>
      <c r="BH67" s="460"/>
      <c r="BI67" s="460"/>
      <c r="BJ67" s="460"/>
      <c r="BK67" s="460"/>
      <c r="BL67" s="460"/>
      <c r="BM67" s="460"/>
      <c r="BN67" s="460"/>
      <c r="BO67" s="460"/>
      <c r="BP67" s="460"/>
      <c r="BQ67" s="460"/>
      <c r="BR67" s="460"/>
      <c r="BS67" s="460"/>
      <c r="BT67" s="460"/>
      <c r="BU67" s="460"/>
      <c r="BV67" s="460"/>
      <c r="BW67" s="460"/>
      <c r="BX67" s="460"/>
      <c r="BY67" s="460"/>
      <c r="BZ67" s="460"/>
      <c r="CA67" s="460"/>
      <c r="CB67" s="460"/>
      <c r="CC67" s="223"/>
      <c r="CD67" s="242"/>
    </row>
    <row r="68" spans="3:87" ht="6" customHeight="1">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10"/>
      <c r="BG68" s="10"/>
      <c r="CD68" s="11"/>
    </row>
    <row r="69" spans="3:87" ht="6" customHeight="1">
      <c r="C69" s="5"/>
      <c r="D69" s="233" t="s">
        <v>22</v>
      </c>
      <c r="E69" s="233"/>
      <c r="F69" s="233"/>
      <c r="G69" s="233"/>
      <c r="H69" s="233"/>
      <c r="I69" s="233"/>
      <c r="J69" s="233"/>
      <c r="K69" s="233"/>
      <c r="L69" s="233"/>
      <c r="M69" s="233"/>
      <c r="N69" s="233"/>
      <c r="O69" s="233" t="s">
        <v>128</v>
      </c>
      <c r="P69" s="233"/>
      <c r="Q69" s="233"/>
      <c r="R69" s="233"/>
      <c r="S69" s="233"/>
      <c r="T69" s="233"/>
      <c r="U69" s="233"/>
      <c r="V69" s="429"/>
      <c r="W69" s="218"/>
      <c r="X69" s="219"/>
      <c r="Y69" s="219"/>
      <c r="Z69" s="234" t="s">
        <v>23</v>
      </c>
      <c r="AA69" s="234"/>
      <c r="AB69" s="234"/>
      <c r="AC69" s="234"/>
      <c r="AD69" s="234"/>
      <c r="AE69" s="234"/>
      <c r="AF69" s="234"/>
      <c r="AG69" s="234"/>
      <c r="AH69" s="235"/>
      <c r="AI69" s="218"/>
      <c r="AJ69" s="219"/>
      <c r="AK69" s="219"/>
      <c r="AL69" s="234" t="s">
        <v>24</v>
      </c>
      <c r="AM69" s="234"/>
      <c r="AN69" s="234"/>
      <c r="AO69" s="234"/>
      <c r="AP69" s="234"/>
      <c r="AQ69" s="234"/>
      <c r="AR69" s="234"/>
      <c r="AS69" s="234"/>
      <c r="AT69" s="234"/>
      <c r="AU69" s="218"/>
      <c r="AV69" s="219"/>
      <c r="AW69" s="219"/>
      <c r="AX69" s="234" t="s">
        <v>25</v>
      </c>
      <c r="AY69" s="234"/>
      <c r="AZ69" s="234"/>
      <c r="BA69" s="234"/>
      <c r="BB69" s="234"/>
      <c r="BC69" s="234"/>
      <c r="BD69" s="234"/>
      <c r="BE69" s="234"/>
      <c r="BF69" s="235"/>
      <c r="BG69" s="218"/>
      <c r="BH69" s="219"/>
      <c r="BI69" s="219"/>
      <c r="BJ69" s="234" t="s">
        <v>26</v>
      </c>
      <c r="BK69" s="234"/>
      <c r="BL69" s="234"/>
      <c r="BM69" s="234"/>
      <c r="BN69" s="234"/>
      <c r="BO69" s="234"/>
      <c r="BP69" s="234"/>
      <c r="BQ69" s="234"/>
      <c r="BR69" s="235"/>
      <c r="BS69" s="218"/>
      <c r="BT69" s="219"/>
      <c r="BU69" s="219"/>
      <c r="BV69" s="224" t="s">
        <v>129</v>
      </c>
      <c r="BW69" s="224"/>
      <c r="BX69" s="224"/>
      <c r="BY69" s="224"/>
      <c r="BZ69" s="224"/>
      <c r="CA69" s="224"/>
      <c r="CB69" s="224"/>
      <c r="CC69" s="224"/>
      <c r="CD69" s="225"/>
      <c r="CI69" s="43" t="b">
        <v>0</v>
      </c>
    </row>
    <row r="70" spans="3:87" ht="6" customHeight="1">
      <c r="C70" s="5"/>
      <c r="D70" s="233"/>
      <c r="E70" s="233"/>
      <c r="F70" s="233"/>
      <c r="G70" s="233"/>
      <c r="H70" s="233"/>
      <c r="I70" s="233"/>
      <c r="J70" s="233"/>
      <c r="K70" s="233"/>
      <c r="L70" s="233"/>
      <c r="M70" s="233"/>
      <c r="N70" s="233"/>
      <c r="O70" s="233"/>
      <c r="P70" s="233"/>
      <c r="Q70" s="233"/>
      <c r="R70" s="233"/>
      <c r="S70" s="233"/>
      <c r="T70" s="233"/>
      <c r="U70" s="233"/>
      <c r="V70" s="429"/>
      <c r="W70" s="220"/>
      <c r="X70" s="221"/>
      <c r="Y70" s="221"/>
      <c r="Z70" s="236"/>
      <c r="AA70" s="236"/>
      <c r="AB70" s="236"/>
      <c r="AC70" s="236"/>
      <c r="AD70" s="236"/>
      <c r="AE70" s="236"/>
      <c r="AF70" s="236"/>
      <c r="AG70" s="236"/>
      <c r="AH70" s="237"/>
      <c r="AI70" s="220"/>
      <c r="AJ70" s="221"/>
      <c r="AK70" s="221"/>
      <c r="AL70" s="236"/>
      <c r="AM70" s="236"/>
      <c r="AN70" s="236"/>
      <c r="AO70" s="236"/>
      <c r="AP70" s="236"/>
      <c r="AQ70" s="236"/>
      <c r="AR70" s="236"/>
      <c r="AS70" s="236"/>
      <c r="AT70" s="236"/>
      <c r="AU70" s="220"/>
      <c r="AV70" s="221"/>
      <c r="AW70" s="221"/>
      <c r="AX70" s="236"/>
      <c r="AY70" s="236"/>
      <c r="AZ70" s="236"/>
      <c r="BA70" s="236"/>
      <c r="BB70" s="236"/>
      <c r="BC70" s="236"/>
      <c r="BD70" s="236"/>
      <c r="BE70" s="236"/>
      <c r="BF70" s="237"/>
      <c r="BG70" s="220"/>
      <c r="BH70" s="221"/>
      <c r="BI70" s="221"/>
      <c r="BJ70" s="236"/>
      <c r="BK70" s="236"/>
      <c r="BL70" s="236"/>
      <c r="BM70" s="236"/>
      <c r="BN70" s="236"/>
      <c r="BO70" s="236"/>
      <c r="BP70" s="236"/>
      <c r="BQ70" s="236"/>
      <c r="BR70" s="237"/>
      <c r="BS70" s="220"/>
      <c r="BT70" s="221"/>
      <c r="BU70" s="221"/>
      <c r="BV70" s="226"/>
      <c r="BW70" s="226"/>
      <c r="BX70" s="226"/>
      <c r="BY70" s="226"/>
      <c r="BZ70" s="226"/>
      <c r="CA70" s="226"/>
      <c r="CB70" s="226"/>
      <c r="CC70" s="226"/>
      <c r="CD70" s="227"/>
      <c r="CI70" s="43" t="b">
        <v>0</v>
      </c>
    </row>
    <row r="71" spans="3:87" ht="6" customHeight="1">
      <c r="C71" s="5"/>
      <c r="D71" s="233"/>
      <c r="E71" s="233"/>
      <c r="F71" s="233"/>
      <c r="G71" s="233"/>
      <c r="H71" s="233"/>
      <c r="I71" s="233"/>
      <c r="J71" s="233"/>
      <c r="K71" s="233"/>
      <c r="L71" s="233"/>
      <c r="M71" s="233"/>
      <c r="N71" s="233"/>
      <c r="O71" s="233"/>
      <c r="P71" s="233"/>
      <c r="Q71" s="233"/>
      <c r="R71" s="233"/>
      <c r="S71" s="233"/>
      <c r="T71" s="233"/>
      <c r="U71" s="233"/>
      <c r="V71" s="429"/>
      <c r="W71" s="220"/>
      <c r="X71" s="221"/>
      <c r="Y71" s="221"/>
      <c r="Z71" s="236"/>
      <c r="AA71" s="236"/>
      <c r="AB71" s="236"/>
      <c r="AC71" s="236"/>
      <c r="AD71" s="236"/>
      <c r="AE71" s="236"/>
      <c r="AF71" s="236"/>
      <c r="AG71" s="236"/>
      <c r="AH71" s="237"/>
      <c r="AI71" s="220"/>
      <c r="AJ71" s="221"/>
      <c r="AK71" s="221"/>
      <c r="AL71" s="236"/>
      <c r="AM71" s="236"/>
      <c r="AN71" s="236"/>
      <c r="AO71" s="236"/>
      <c r="AP71" s="236"/>
      <c r="AQ71" s="236"/>
      <c r="AR71" s="236"/>
      <c r="AS71" s="236"/>
      <c r="AT71" s="236"/>
      <c r="AU71" s="222"/>
      <c r="AV71" s="223"/>
      <c r="AW71" s="223"/>
      <c r="AX71" s="238"/>
      <c r="AY71" s="238"/>
      <c r="AZ71" s="238"/>
      <c r="BA71" s="238"/>
      <c r="BB71" s="238"/>
      <c r="BC71" s="238"/>
      <c r="BD71" s="238"/>
      <c r="BE71" s="238"/>
      <c r="BF71" s="239"/>
      <c r="BG71" s="222"/>
      <c r="BH71" s="223"/>
      <c r="BI71" s="223"/>
      <c r="BJ71" s="238"/>
      <c r="BK71" s="238"/>
      <c r="BL71" s="238"/>
      <c r="BM71" s="238"/>
      <c r="BN71" s="238"/>
      <c r="BO71" s="238"/>
      <c r="BP71" s="238"/>
      <c r="BQ71" s="238"/>
      <c r="BR71" s="239"/>
      <c r="BS71" s="222"/>
      <c r="BT71" s="223"/>
      <c r="BU71" s="223"/>
      <c r="BV71" s="228"/>
      <c r="BW71" s="228"/>
      <c r="BX71" s="228"/>
      <c r="BY71" s="228"/>
      <c r="BZ71" s="228"/>
      <c r="CA71" s="228"/>
      <c r="CB71" s="228"/>
      <c r="CC71" s="228"/>
      <c r="CD71" s="229"/>
      <c r="CI71" s="43" t="b">
        <v>0</v>
      </c>
    </row>
    <row r="72" spans="3:87" ht="6" customHeight="1">
      <c r="C72" s="5"/>
      <c r="D72" s="233"/>
      <c r="E72" s="233"/>
      <c r="F72" s="233"/>
      <c r="G72" s="233"/>
      <c r="H72" s="233"/>
      <c r="I72" s="233"/>
      <c r="J72" s="233"/>
      <c r="K72" s="233"/>
      <c r="L72" s="233"/>
      <c r="M72" s="233"/>
      <c r="N72" s="233"/>
      <c r="O72" s="233"/>
      <c r="P72" s="233"/>
      <c r="Q72" s="233"/>
      <c r="R72" s="233"/>
      <c r="S72" s="233"/>
      <c r="T72" s="233"/>
      <c r="U72" s="233"/>
      <c r="V72" s="429"/>
      <c r="W72" s="218"/>
      <c r="X72" s="219"/>
      <c r="Y72" s="219"/>
      <c r="Z72" s="234" t="s">
        <v>372</v>
      </c>
      <c r="AA72" s="234"/>
      <c r="AB72" s="234"/>
      <c r="AC72" s="234"/>
      <c r="AD72" s="234"/>
      <c r="AE72" s="234"/>
      <c r="AF72" s="234"/>
      <c r="AG72" s="243"/>
      <c r="AH72" s="243"/>
      <c r="AI72" s="243"/>
      <c r="AJ72" s="243"/>
      <c r="AK72" s="243"/>
      <c r="AL72" s="243"/>
      <c r="AM72" s="243"/>
      <c r="AN72" s="243"/>
      <c r="AO72" s="243"/>
      <c r="AP72" s="243"/>
      <c r="AQ72" s="243"/>
      <c r="AR72" s="243"/>
      <c r="AS72" s="243"/>
      <c r="AT72" s="243"/>
      <c r="AU72" s="243"/>
      <c r="AV72" s="243"/>
      <c r="AW72" s="243"/>
      <c r="AX72" s="243"/>
      <c r="AY72" s="219" t="s">
        <v>373</v>
      </c>
      <c r="AZ72" s="240"/>
      <c r="BA72" s="218"/>
      <c r="BB72" s="219"/>
      <c r="BC72" s="219"/>
      <c r="BD72" s="219" t="s">
        <v>122</v>
      </c>
      <c r="BE72" s="219"/>
      <c r="BF72" s="219"/>
      <c r="BG72" s="219"/>
      <c r="BH72" s="219"/>
      <c r="BI72" s="219"/>
      <c r="BJ72" s="465"/>
      <c r="BK72" s="465"/>
      <c r="BL72" s="465"/>
      <c r="BM72" s="465"/>
      <c r="BN72" s="465"/>
      <c r="BO72" s="465"/>
      <c r="BP72" s="465"/>
      <c r="BQ72" s="465"/>
      <c r="BR72" s="465"/>
      <c r="BS72" s="465"/>
      <c r="BT72" s="465"/>
      <c r="BU72" s="465"/>
      <c r="BV72" s="465"/>
      <c r="BW72" s="465"/>
      <c r="BX72" s="465"/>
      <c r="BY72" s="465"/>
      <c r="BZ72" s="465"/>
      <c r="CA72" s="465"/>
      <c r="CB72" s="465"/>
      <c r="CC72" s="219" t="s">
        <v>123</v>
      </c>
      <c r="CD72" s="240"/>
      <c r="CI72" s="43" t="b">
        <v>0</v>
      </c>
    </row>
    <row r="73" spans="3:87" ht="6" customHeight="1">
      <c r="C73" s="5"/>
      <c r="D73" s="233"/>
      <c r="E73" s="233"/>
      <c r="F73" s="233"/>
      <c r="G73" s="233"/>
      <c r="H73" s="233"/>
      <c r="I73" s="233"/>
      <c r="J73" s="233"/>
      <c r="K73" s="233"/>
      <c r="L73" s="233"/>
      <c r="M73" s="233"/>
      <c r="N73" s="233"/>
      <c r="O73" s="233"/>
      <c r="P73" s="233"/>
      <c r="Q73" s="233"/>
      <c r="R73" s="233"/>
      <c r="S73" s="233"/>
      <c r="T73" s="233"/>
      <c r="U73" s="233"/>
      <c r="V73" s="429"/>
      <c r="W73" s="220"/>
      <c r="X73" s="221"/>
      <c r="Y73" s="221"/>
      <c r="Z73" s="236"/>
      <c r="AA73" s="236"/>
      <c r="AB73" s="236"/>
      <c r="AC73" s="236"/>
      <c r="AD73" s="236"/>
      <c r="AE73" s="236"/>
      <c r="AF73" s="236"/>
      <c r="AG73" s="244"/>
      <c r="AH73" s="244"/>
      <c r="AI73" s="244"/>
      <c r="AJ73" s="244"/>
      <c r="AK73" s="244"/>
      <c r="AL73" s="244"/>
      <c r="AM73" s="244"/>
      <c r="AN73" s="244"/>
      <c r="AO73" s="244"/>
      <c r="AP73" s="244"/>
      <c r="AQ73" s="244"/>
      <c r="AR73" s="244"/>
      <c r="AS73" s="244"/>
      <c r="AT73" s="244"/>
      <c r="AU73" s="244"/>
      <c r="AV73" s="244"/>
      <c r="AW73" s="244"/>
      <c r="AX73" s="244"/>
      <c r="AY73" s="221"/>
      <c r="AZ73" s="241"/>
      <c r="BA73" s="220"/>
      <c r="BB73" s="221"/>
      <c r="BC73" s="221"/>
      <c r="BD73" s="221"/>
      <c r="BE73" s="221"/>
      <c r="BF73" s="221"/>
      <c r="BG73" s="221"/>
      <c r="BH73" s="221"/>
      <c r="BI73" s="221"/>
      <c r="BJ73" s="466"/>
      <c r="BK73" s="466"/>
      <c r="BL73" s="466"/>
      <c r="BM73" s="466"/>
      <c r="BN73" s="466"/>
      <c r="BO73" s="466"/>
      <c r="BP73" s="466"/>
      <c r="BQ73" s="466"/>
      <c r="BR73" s="466"/>
      <c r="BS73" s="466"/>
      <c r="BT73" s="466"/>
      <c r="BU73" s="466"/>
      <c r="BV73" s="466"/>
      <c r="BW73" s="466"/>
      <c r="BX73" s="466"/>
      <c r="BY73" s="466"/>
      <c r="BZ73" s="466"/>
      <c r="CA73" s="466"/>
      <c r="CB73" s="466"/>
      <c r="CC73" s="221"/>
      <c r="CD73" s="241"/>
      <c r="CI73" s="11"/>
    </row>
    <row r="74" spans="3:87" ht="6" customHeight="1">
      <c r="C74" s="5"/>
      <c r="D74" s="233"/>
      <c r="E74" s="233"/>
      <c r="F74" s="233"/>
      <c r="G74" s="233"/>
      <c r="H74" s="233"/>
      <c r="I74" s="233"/>
      <c r="J74" s="233"/>
      <c r="K74" s="233"/>
      <c r="L74" s="233"/>
      <c r="M74" s="233"/>
      <c r="N74" s="233"/>
      <c r="O74" s="233"/>
      <c r="P74" s="233"/>
      <c r="Q74" s="233"/>
      <c r="R74" s="233"/>
      <c r="S74" s="233"/>
      <c r="T74" s="233"/>
      <c r="U74" s="233"/>
      <c r="V74" s="429"/>
      <c r="W74" s="222"/>
      <c r="X74" s="223"/>
      <c r="Y74" s="223"/>
      <c r="Z74" s="238"/>
      <c r="AA74" s="238"/>
      <c r="AB74" s="238"/>
      <c r="AC74" s="238"/>
      <c r="AD74" s="238"/>
      <c r="AE74" s="238"/>
      <c r="AF74" s="238"/>
      <c r="AG74" s="245"/>
      <c r="AH74" s="245"/>
      <c r="AI74" s="245"/>
      <c r="AJ74" s="245"/>
      <c r="AK74" s="245"/>
      <c r="AL74" s="245"/>
      <c r="AM74" s="245"/>
      <c r="AN74" s="245"/>
      <c r="AO74" s="245"/>
      <c r="AP74" s="245"/>
      <c r="AQ74" s="245"/>
      <c r="AR74" s="245"/>
      <c r="AS74" s="245"/>
      <c r="AT74" s="245"/>
      <c r="AU74" s="245"/>
      <c r="AV74" s="245"/>
      <c r="AW74" s="245"/>
      <c r="AX74" s="245"/>
      <c r="AY74" s="223"/>
      <c r="AZ74" s="242"/>
      <c r="BA74" s="222"/>
      <c r="BB74" s="223"/>
      <c r="BC74" s="223"/>
      <c r="BD74" s="223"/>
      <c r="BE74" s="223"/>
      <c r="BF74" s="223"/>
      <c r="BG74" s="223"/>
      <c r="BH74" s="223"/>
      <c r="BI74" s="223"/>
      <c r="BJ74" s="467"/>
      <c r="BK74" s="467"/>
      <c r="BL74" s="467"/>
      <c r="BM74" s="467"/>
      <c r="BN74" s="467"/>
      <c r="BO74" s="467"/>
      <c r="BP74" s="467"/>
      <c r="BQ74" s="467"/>
      <c r="BR74" s="467"/>
      <c r="BS74" s="467"/>
      <c r="BT74" s="467"/>
      <c r="BU74" s="467"/>
      <c r="BV74" s="467"/>
      <c r="BW74" s="467"/>
      <c r="BX74" s="467"/>
      <c r="BY74" s="467"/>
      <c r="BZ74" s="467"/>
      <c r="CA74" s="467"/>
      <c r="CB74" s="467"/>
      <c r="CC74" s="223"/>
      <c r="CD74" s="242"/>
      <c r="CF74" s="11"/>
    </row>
    <row r="75" spans="3:87" ht="6" customHeight="1">
      <c r="C75" s="5"/>
      <c r="D75" s="233"/>
      <c r="E75" s="233"/>
      <c r="F75" s="233"/>
      <c r="G75" s="233"/>
      <c r="H75" s="233"/>
      <c r="I75" s="233"/>
      <c r="J75" s="233"/>
      <c r="K75" s="233"/>
      <c r="L75" s="233"/>
      <c r="M75" s="233"/>
      <c r="N75" s="233"/>
      <c r="O75" s="362" t="s">
        <v>27</v>
      </c>
      <c r="P75" s="362"/>
      <c r="Q75" s="362"/>
      <c r="R75" s="362"/>
      <c r="S75" s="362"/>
      <c r="T75" s="362"/>
      <c r="U75" s="362"/>
      <c r="V75" s="362"/>
      <c r="W75" s="363" t="s">
        <v>28</v>
      </c>
      <c r="X75" s="364"/>
      <c r="Y75" s="364"/>
      <c r="Z75" s="364"/>
      <c r="AA75" s="364"/>
      <c r="AB75" s="364"/>
      <c r="AC75" s="364"/>
      <c r="AD75" s="364"/>
      <c r="AE75" s="461" t="s">
        <v>66</v>
      </c>
      <c r="AF75" s="462"/>
      <c r="AG75" s="462"/>
      <c r="AH75" s="462"/>
      <c r="AI75" s="462"/>
      <c r="AJ75" s="462"/>
      <c r="AK75" s="462"/>
      <c r="AL75" s="462"/>
      <c r="AM75" s="462"/>
      <c r="AN75" s="462"/>
      <c r="AO75" s="462"/>
      <c r="AP75" s="462"/>
      <c r="AQ75" s="462"/>
      <c r="AR75" s="219" t="s">
        <v>114</v>
      </c>
      <c r="AS75" s="430"/>
      <c r="AT75" s="431"/>
      <c r="AU75" s="425" t="s">
        <v>29</v>
      </c>
      <c r="AV75" s="426"/>
      <c r="AW75" s="426"/>
      <c r="AX75" s="426"/>
      <c r="AY75" s="426"/>
      <c r="AZ75" s="426"/>
      <c r="BA75" s="426"/>
      <c r="BB75" s="426"/>
      <c r="BC75" s="219" t="s">
        <v>30</v>
      </c>
      <c r="BD75" s="219"/>
      <c r="BE75" s="219"/>
      <c r="BF75" s="219"/>
      <c r="BG75" s="219"/>
      <c r="BH75" s="219"/>
      <c r="BI75" s="219"/>
      <c r="BJ75" s="219"/>
      <c r="BK75" s="219"/>
      <c r="BL75" s="219"/>
      <c r="BM75" s="219"/>
      <c r="BN75" s="219"/>
      <c r="BO75" s="219"/>
      <c r="BP75" s="219"/>
      <c r="BQ75" s="219"/>
      <c r="BR75" s="219"/>
      <c r="BS75" s="219"/>
      <c r="BT75" s="219"/>
      <c r="BU75" s="219"/>
      <c r="BV75" s="219"/>
      <c r="BW75" s="219"/>
      <c r="BX75" s="219"/>
      <c r="BY75" s="219"/>
      <c r="BZ75" s="219"/>
      <c r="CA75" s="219"/>
      <c r="CB75" s="219"/>
      <c r="CC75" s="219"/>
      <c r="CD75" s="240"/>
      <c r="CE75" s="11"/>
    </row>
    <row r="76" spans="3:87" ht="6" customHeight="1">
      <c r="C76" s="5"/>
      <c r="D76" s="233"/>
      <c r="E76" s="233"/>
      <c r="F76" s="233"/>
      <c r="G76" s="233"/>
      <c r="H76" s="233"/>
      <c r="I76" s="233"/>
      <c r="J76" s="233"/>
      <c r="K76" s="233"/>
      <c r="L76" s="233"/>
      <c r="M76" s="233"/>
      <c r="N76" s="233"/>
      <c r="O76" s="362"/>
      <c r="P76" s="362"/>
      <c r="Q76" s="362"/>
      <c r="R76" s="362"/>
      <c r="S76" s="362"/>
      <c r="T76" s="362"/>
      <c r="U76" s="362"/>
      <c r="V76" s="362"/>
      <c r="W76" s="363"/>
      <c r="X76" s="364"/>
      <c r="Y76" s="364"/>
      <c r="Z76" s="364"/>
      <c r="AA76" s="364"/>
      <c r="AB76" s="364"/>
      <c r="AC76" s="364"/>
      <c r="AD76" s="364"/>
      <c r="AE76" s="463"/>
      <c r="AF76" s="463"/>
      <c r="AG76" s="463"/>
      <c r="AH76" s="463"/>
      <c r="AI76" s="463"/>
      <c r="AJ76" s="463"/>
      <c r="AK76" s="463"/>
      <c r="AL76" s="463"/>
      <c r="AM76" s="463"/>
      <c r="AN76" s="463"/>
      <c r="AO76" s="463"/>
      <c r="AP76" s="463"/>
      <c r="AQ76" s="463"/>
      <c r="AR76" s="432"/>
      <c r="AS76" s="432"/>
      <c r="AT76" s="433"/>
      <c r="AU76" s="363"/>
      <c r="AV76" s="364"/>
      <c r="AW76" s="364"/>
      <c r="AX76" s="364"/>
      <c r="AY76" s="364"/>
      <c r="AZ76" s="364"/>
      <c r="BA76" s="364"/>
      <c r="BB76" s="364"/>
      <c r="BC76" s="221"/>
      <c r="BD76" s="221"/>
      <c r="BE76" s="221"/>
      <c r="BF76" s="221"/>
      <c r="BG76" s="221"/>
      <c r="BH76" s="221"/>
      <c r="BI76" s="221"/>
      <c r="BJ76" s="221"/>
      <c r="BK76" s="221"/>
      <c r="BL76" s="221"/>
      <c r="BM76" s="221"/>
      <c r="BN76" s="221"/>
      <c r="BO76" s="221"/>
      <c r="BP76" s="221"/>
      <c r="BQ76" s="221"/>
      <c r="BR76" s="221"/>
      <c r="BS76" s="221"/>
      <c r="BT76" s="221"/>
      <c r="BU76" s="221"/>
      <c r="BV76" s="221"/>
      <c r="BW76" s="221"/>
      <c r="BX76" s="221"/>
      <c r="BY76" s="221"/>
      <c r="BZ76" s="221"/>
      <c r="CA76" s="221"/>
      <c r="CB76" s="221"/>
      <c r="CC76" s="221"/>
      <c r="CD76" s="241"/>
    </row>
    <row r="77" spans="3:87" ht="6" customHeight="1">
      <c r="C77" s="5"/>
      <c r="D77" s="233"/>
      <c r="E77" s="233"/>
      <c r="F77" s="233"/>
      <c r="G77" s="233"/>
      <c r="H77" s="233"/>
      <c r="I77" s="233"/>
      <c r="J77" s="233"/>
      <c r="K77" s="233"/>
      <c r="L77" s="233"/>
      <c r="M77" s="233"/>
      <c r="N77" s="233"/>
      <c r="O77" s="362"/>
      <c r="P77" s="362"/>
      <c r="Q77" s="362"/>
      <c r="R77" s="362"/>
      <c r="S77" s="362"/>
      <c r="T77" s="362"/>
      <c r="U77" s="362"/>
      <c r="V77" s="362"/>
      <c r="W77" s="363"/>
      <c r="X77" s="364"/>
      <c r="Y77" s="364"/>
      <c r="Z77" s="364"/>
      <c r="AA77" s="364"/>
      <c r="AB77" s="364"/>
      <c r="AC77" s="364"/>
      <c r="AD77" s="364"/>
      <c r="AE77" s="464"/>
      <c r="AF77" s="464"/>
      <c r="AG77" s="464"/>
      <c r="AH77" s="464"/>
      <c r="AI77" s="464"/>
      <c r="AJ77" s="464"/>
      <c r="AK77" s="464"/>
      <c r="AL77" s="464"/>
      <c r="AM77" s="464"/>
      <c r="AN77" s="464"/>
      <c r="AO77" s="464"/>
      <c r="AP77" s="464"/>
      <c r="AQ77" s="464"/>
      <c r="AR77" s="434"/>
      <c r="AS77" s="434"/>
      <c r="AT77" s="435"/>
      <c r="AU77" s="427"/>
      <c r="AV77" s="428"/>
      <c r="AW77" s="428"/>
      <c r="AX77" s="428"/>
      <c r="AY77" s="428"/>
      <c r="AZ77" s="428"/>
      <c r="BA77" s="428"/>
      <c r="BB77" s="428"/>
      <c r="BC77" s="223"/>
      <c r="BD77" s="223"/>
      <c r="BE77" s="223"/>
      <c r="BF77" s="223"/>
      <c r="BG77" s="223"/>
      <c r="BH77" s="223"/>
      <c r="BI77" s="223"/>
      <c r="BJ77" s="223"/>
      <c r="BK77" s="223"/>
      <c r="BL77" s="223"/>
      <c r="BM77" s="223"/>
      <c r="BN77" s="223"/>
      <c r="BO77" s="223"/>
      <c r="BP77" s="223"/>
      <c r="BQ77" s="223"/>
      <c r="BR77" s="223"/>
      <c r="BS77" s="223"/>
      <c r="BT77" s="223"/>
      <c r="BU77" s="223"/>
      <c r="BV77" s="223"/>
      <c r="BW77" s="223"/>
      <c r="BX77" s="223"/>
      <c r="BY77" s="223"/>
      <c r="BZ77" s="223"/>
      <c r="CA77" s="223"/>
      <c r="CB77" s="223"/>
      <c r="CC77" s="223"/>
      <c r="CD77" s="242"/>
    </row>
    <row r="78" spans="3:87" ht="6" customHeight="1">
      <c r="C78" s="5"/>
      <c r="D78" s="233"/>
      <c r="E78" s="233"/>
      <c r="F78" s="233"/>
      <c r="G78" s="233"/>
      <c r="H78" s="233"/>
      <c r="I78" s="233"/>
      <c r="J78" s="233"/>
      <c r="K78" s="233"/>
      <c r="L78" s="233"/>
      <c r="M78" s="233"/>
      <c r="N78" s="233"/>
      <c r="O78" s="361" t="s">
        <v>31</v>
      </c>
      <c r="P78" s="361"/>
      <c r="Q78" s="361"/>
      <c r="R78" s="361"/>
      <c r="S78" s="361"/>
      <c r="T78" s="361"/>
      <c r="U78" s="361"/>
      <c r="V78" s="361"/>
      <c r="W78" s="358"/>
      <c r="X78" s="243"/>
      <c r="Y78" s="243"/>
      <c r="Z78" s="243"/>
      <c r="AA78" s="243"/>
      <c r="AB78" s="243"/>
      <c r="AC78" s="243"/>
      <c r="AD78" s="243"/>
      <c r="AE78" s="219" t="s">
        <v>2</v>
      </c>
      <c r="AF78" s="219"/>
      <c r="AG78" s="219"/>
      <c r="AH78" s="243"/>
      <c r="AI78" s="243"/>
      <c r="AJ78" s="243"/>
      <c r="AK78" s="243"/>
      <c r="AL78" s="219" t="s">
        <v>32</v>
      </c>
      <c r="AM78" s="219"/>
      <c r="AN78" s="219"/>
      <c r="AO78" s="243"/>
      <c r="AP78" s="243"/>
      <c r="AQ78" s="243"/>
      <c r="AR78" s="243"/>
      <c r="AS78" s="219" t="s">
        <v>33</v>
      </c>
      <c r="AT78" s="219"/>
      <c r="AU78" s="221"/>
      <c r="AV78" s="419"/>
      <c r="AW78" s="419"/>
      <c r="AX78" s="419"/>
      <c r="AY78" s="419"/>
      <c r="AZ78" s="419"/>
      <c r="BA78" s="419"/>
      <c r="BB78" s="419"/>
      <c r="BC78" s="419"/>
      <c r="BD78" s="419"/>
      <c r="BE78" s="419"/>
      <c r="BF78" s="419"/>
      <c r="BG78" s="419"/>
      <c r="BH78" s="419"/>
      <c r="BI78" s="419"/>
      <c r="BJ78" s="419"/>
      <c r="BK78" s="419"/>
      <c r="BL78" s="419"/>
      <c r="BM78" s="419"/>
      <c r="BN78" s="419"/>
      <c r="BO78" s="419"/>
      <c r="BP78" s="419"/>
      <c r="BQ78" s="419"/>
      <c r="BR78" s="419"/>
      <c r="BS78" s="419"/>
      <c r="BT78" s="419"/>
      <c r="BU78" s="419"/>
      <c r="BV78" s="419"/>
      <c r="BW78" s="419"/>
      <c r="BX78" s="419"/>
      <c r="BY78" s="419"/>
      <c r="BZ78" s="419"/>
      <c r="CA78" s="419"/>
      <c r="CB78" s="419"/>
      <c r="CC78" s="419"/>
      <c r="CD78" s="420"/>
    </row>
    <row r="79" spans="3:87" ht="6" customHeight="1">
      <c r="C79" s="5"/>
      <c r="D79" s="233"/>
      <c r="E79" s="233"/>
      <c r="F79" s="233"/>
      <c r="G79" s="233"/>
      <c r="H79" s="233"/>
      <c r="I79" s="233"/>
      <c r="J79" s="233"/>
      <c r="K79" s="233"/>
      <c r="L79" s="233"/>
      <c r="M79" s="233"/>
      <c r="N79" s="233"/>
      <c r="O79" s="361"/>
      <c r="P79" s="361"/>
      <c r="Q79" s="361"/>
      <c r="R79" s="361"/>
      <c r="S79" s="361"/>
      <c r="T79" s="361"/>
      <c r="U79" s="361"/>
      <c r="V79" s="361"/>
      <c r="W79" s="359"/>
      <c r="X79" s="244"/>
      <c r="Y79" s="244"/>
      <c r="Z79" s="244"/>
      <c r="AA79" s="244"/>
      <c r="AB79" s="244"/>
      <c r="AC79" s="244"/>
      <c r="AD79" s="244"/>
      <c r="AE79" s="221"/>
      <c r="AF79" s="221"/>
      <c r="AG79" s="221"/>
      <c r="AH79" s="244"/>
      <c r="AI79" s="244"/>
      <c r="AJ79" s="244"/>
      <c r="AK79" s="244"/>
      <c r="AL79" s="221"/>
      <c r="AM79" s="221"/>
      <c r="AN79" s="221"/>
      <c r="AO79" s="244"/>
      <c r="AP79" s="244"/>
      <c r="AQ79" s="244"/>
      <c r="AR79" s="244"/>
      <c r="AS79" s="221"/>
      <c r="AT79" s="221"/>
      <c r="AU79" s="221"/>
      <c r="AV79" s="421"/>
      <c r="AW79" s="421"/>
      <c r="AX79" s="421"/>
      <c r="AY79" s="421"/>
      <c r="AZ79" s="421"/>
      <c r="BA79" s="421"/>
      <c r="BB79" s="421"/>
      <c r="BC79" s="421"/>
      <c r="BD79" s="421"/>
      <c r="BE79" s="421"/>
      <c r="BF79" s="421"/>
      <c r="BG79" s="421"/>
      <c r="BH79" s="421"/>
      <c r="BI79" s="421"/>
      <c r="BJ79" s="421"/>
      <c r="BK79" s="421"/>
      <c r="BL79" s="421"/>
      <c r="BM79" s="421"/>
      <c r="BN79" s="421"/>
      <c r="BO79" s="421"/>
      <c r="BP79" s="421"/>
      <c r="BQ79" s="421"/>
      <c r="BR79" s="421"/>
      <c r="BS79" s="421"/>
      <c r="BT79" s="421"/>
      <c r="BU79" s="421"/>
      <c r="BV79" s="421"/>
      <c r="BW79" s="421"/>
      <c r="BX79" s="421"/>
      <c r="BY79" s="421"/>
      <c r="BZ79" s="421"/>
      <c r="CA79" s="421"/>
      <c r="CB79" s="421"/>
      <c r="CC79" s="421"/>
      <c r="CD79" s="422"/>
    </row>
    <row r="80" spans="3:87" ht="6" customHeight="1">
      <c r="C80" s="5"/>
      <c r="D80" s="233"/>
      <c r="E80" s="233"/>
      <c r="F80" s="233"/>
      <c r="G80" s="233"/>
      <c r="H80" s="233"/>
      <c r="I80" s="233"/>
      <c r="J80" s="233"/>
      <c r="K80" s="233"/>
      <c r="L80" s="233"/>
      <c r="M80" s="233"/>
      <c r="N80" s="233"/>
      <c r="O80" s="361"/>
      <c r="P80" s="361"/>
      <c r="Q80" s="361"/>
      <c r="R80" s="361"/>
      <c r="S80" s="361"/>
      <c r="T80" s="361"/>
      <c r="U80" s="361"/>
      <c r="V80" s="361"/>
      <c r="W80" s="359"/>
      <c r="X80" s="244"/>
      <c r="Y80" s="244"/>
      <c r="Z80" s="244"/>
      <c r="AA80" s="244"/>
      <c r="AB80" s="244"/>
      <c r="AC80" s="244"/>
      <c r="AD80" s="244"/>
      <c r="AE80" s="221"/>
      <c r="AF80" s="221"/>
      <c r="AG80" s="221"/>
      <c r="AH80" s="244"/>
      <c r="AI80" s="244"/>
      <c r="AJ80" s="244"/>
      <c r="AK80" s="244"/>
      <c r="AL80" s="221"/>
      <c r="AM80" s="221"/>
      <c r="AN80" s="221"/>
      <c r="AO80" s="244"/>
      <c r="AP80" s="244"/>
      <c r="AQ80" s="244"/>
      <c r="AR80" s="244"/>
      <c r="AS80" s="221"/>
      <c r="AT80" s="221"/>
      <c r="AU80" s="221"/>
      <c r="AV80" s="423"/>
      <c r="AW80" s="423"/>
      <c r="AX80" s="423"/>
      <c r="AY80" s="423"/>
      <c r="AZ80" s="423"/>
      <c r="BA80" s="423"/>
      <c r="BB80" s="423"/>
      <c r="BC80" s="423"/>
      <c r="BD80" s="423"/>
      <c r="BE80" s="423"/>
      <c r="BF80" s="423"/>
      <c r="BG80" s="423"/>
      <c r="BH80" s="423"/>
      <c r="BI80" s="423"/>
      <c r="BJ80" s="423"/>
      <c r="BK80" s="423"/>
      <c r="BL80" s="423"/>
      <c r="BM80" s="423"/>
      <c r="BN80" s="423"/>
      <c r="BO80" s="423"/>
      <c r="BP80" s="423"/>
      <c r="BQ80" s="423"/>
      <c r="BR80" s="423"/>
      <c r="BS80" s="423"/>
      <c r="BT80" s="423"/>
      <c r="BU80" s="423"/>
      <c r="BV80" s="423"/>
      <c r="BW80" s="423"/>
      <c r="BX80" s="423"/>
      <c r="BY80" s="423"/>
      <c r="BZ80" s="423"/>
      <c r="CA80" s="423"/>
      <c r="CB80" s="423"/>
      <c r="CC80" s="423"/>
      <c r="CD80" s="424"/>
    </row>
    <row r="81" spans="3:82" ht="6" customHeight="1">
      <c r="C81" s="5"/>
      <c r="D81" s="233"/>
      <c r="E81" s="233"/>
      <c r="F81" s="233"/>
      <c r="G81" s="233"/>
      <c r="H81" s="233"/>
      <c r="I81" s="233"/>
      <c r="J81" s="233"/>
      <c r="K81" s="233"/>
      <c r="L81" s="233"/>
      <c r="M81" s="233"/>
      <c r="N81" s="233"/>
      <c r="O81" s="233" t="s">
        <v>34</v>
      </c>
      <c r="P81" s="233"/>
      <c r="Q81" s="233"/>
      <c r="R81" s="233"/>
      <c r="S81" s="233"/>
      <c r="T81" s="233"/>
      <c r="U81" s="233"/>
      <c r="V81" s="233"/>
      <c r="W81" s="358"/>
      <c r="X81" s="243"/>
      <c r="Y81" s="243"/>
      <c r="Z81" s="243"/>
      <c r="AA81" s="243"/>
      <c r="AB81" s="243"/>
      <c r="AC81" s="243"/>
      <c r="AD81" s="243"/>
      <c r="AE81" s="219" t="s">
        <v>2</v>
      </c>
      <c r="AF81" s="219"/>
      <c r="AG81" s="219"/>
      <c r="AH81" s="243"/>
      <c r="AI81" s="243"/>
      <c r="AJ81" s="243"/>
      <c r="AK81" s="243"/>
      <c r="AL81" s="219" t="s">
        <v>32</v>
      </c>
      <c r="AM81" s="219"/>
      <c r="AN81" s="219"/>
      <c r="AO81" s="243"/>
      <c r="AP81" s="243"/>
      <c r="AQ81" s="243"/>
      <c r="AR81" s="243"/>
      <c r="AS81" s="219" t="s">
        <v>33</v>
      </c>
      <c r="AT81" s="219"/>
      <c r="AU81" s="219"/>
      <c r="AV81" s="290" t="s">
        <v>35</v>
      </c>
      <c r="AW81" s="290"/>
      <c r="AX81" s="243"/>
      <c r="AY81" s="243"/>
      <c r="AZ81" s="243"/>
      <c r="BA81" s="243"/>
      <c r="BB81" s="243"/>
      <c r="BC81" s="243"/>
      <c r="BD81" s="243"/>
      <c r="BE81" s="243"/>
      <c r="BF81" s="219" t="s">
        <v>2</v>
      </c>
      <c r="BG81" s="219"/>
      <c r="BH81" s="219"/>
      <c r="BI81" s="243"/>
      <c r="BJ81" s="243"/>
      <c r="BK81" s="243"/>
      <c r="BL81" s="243"/>
      <c r="BM81" s="219" t="s">
        <v>32</v>
      </c>
      <c r="BN81" s="219"/>
      <c r="BO81" s="219"/>
      <c r="BP81" s="243"/>
      <c r="BQ81" s="243"/>
      <c r="BR81" s="243"/>
      <c r="BS81" s="243"/>
      <c r="BT81" s="219" t="s">
        <v>33</v>
      </c>
      <c r="BU81" s="219"/>
      <c r="BV81" s="219"/>
      <c r="BW81" s="234" t="s">
        <v>36</v>
      </c>
      <c r="BX81" s="234"/>
      <c r="BY81" s="234"/>
      <c r="BZ81" s="234"/>
      <c r="CA81" s="234"/>
      <c r="CB81" s="234"/>
      <c r="CC81" s="234"/>
      <c r="CD81" s="235"/>
    </row>
    <row r="82" spans="3:82" ht="6" customHeight="1">
      <c r="C82" s="5"/>
      <c r="D82" s="233"/>
      <c r="E82" s="233"/>
      <c r="F82" s="233"/>
      <c r="G82" s="233"/>
      <c r="H82" s="233"/>
      <c r="I82" s="233"/>
      <c r="J82" s="233"/>
      <c r="K82" s="233"/>
      <c r="L82" s="233"/>
      <c r="M82" s="233"/>
      <c r="N82" s="233"/>
      <c r="O82" s="233"/>
      <c r="P82" s="233"/>
      <c r="Q82" s="233"/>
      <c r="R82" s="233"/>
      <c r="S82" s="233"/>
      <c r="T82" s="233"/>
      <c r="U82" s="233"/>
      <c r="V82" s="233"/>
      <c r="W82" s="359"/>
      <c r="X82" s="244"/>
      <c r="Y82" s="244"/>
      <c r="Z82" s="244"/>
      <c r="AA82" s="244"/>
      <c r="AB82" s="244"/>
      <c r="AC82" s="244"/>
      <c r="AD82" s="244"/>
      <c r="AE82" s="221"/>
      <c r="AF82" s="221"/>
      <c r="AG82" s="221"/>
      <c r="AH82" s="244"/>
      <c r="AI82" s="244"/>
      <c r="AJ82" s="244"/>
      <c r="AK82" s="244"/>
      <c r="AL82" s="221"/>
      <c r="AM82" s="221"/>
      <c r="AN82" s="221"/>
      <c r="AO82" s="244"/>
      <c r="AP82" s="244"/>
      <c r="AQ82" s="244"/>
      <c r="AR82" s="244"/>
      <c r="AS82" s="221"/>
      <c r="AT82" s="221"/>
      <c r="AU82" s="221"/>
      <c r="AV82" s="292"/>
      <c r="AW82" s="292"/>
      <c r="AX82" s="244"/>
      <c r="AY82" s="244"/>
      <c r="AZ82" s="244"/>
      <c r="BA82" s="244"/>
      <c r="BB82" s="244"/>
      <c r="BC82" s="244"/>
      <c r="BD82" s="244"/>
      <c r="BE82" s="244"/>
      <c r="BF82" s="221"/>
      <c r="BG82" s="221"/>
      <c r="BH82" s="221"/>
      <c r="BI82" s="244"/>
      <c r="BJ82" s="244"/>
      <c r="BK82" s="244"/>
      <c r="BL82" s="244"/>
      <c r="BM82" s="221"/>
      <c r="BN82" s="221"/>
      <c r="BO82" s="221"/>
      <c r="BP82" s="244"/>
      <c r="BQ82" s="244"/>
      <c r="BR82" s="244"/>
      <c r="BS82" s="244"/>
      <c r="BT82" s="221"/>
      <c r="BU82" s="221"/>
      <c r="BV82" s="221"/>
      <c r="BW82" s="236"/>
      <c r="BX82" s="236"/>
      <c r="BY82" s="236"/>
      <c r="BZ82" s="236"/>
      <c r="CA82" s="236"/>
      <c r="CB82" s="236"/>
      <c r="CC82" s="236"/>
      <c r="CD82" s="237"/>
    </row>
    <row r="83" spans="3:82" ht="6" customHeight="1">
      <c r="C83" s="5"/>
      <c r="D83" s="233"/>
      <c r="E83" s="233"/>
      <c r="F83" s="233"/>
      <c r="G83" s="233"/>
      <c r="H83" s="233"/>
      <c r="I83" s="233"/>
      <c r="J83" s="233"/>
      <c r="K83" s="233"/>
      <c r="L83" s="233"/>
      <c r="M83" s="233"/>
      <c r="N83" s="233"/>
      <c r="O83" s="233"/>
      <c r="P83" s="233"/>
      <c r="Q83" s="233"/>
      <c r="R83" s="233"/>
      <c r="S83" s="233"/>
      <c r="T83" s="233"/>
      <c r="U83" s="233"/>
      <c r="V83" s="233"/>
      <c r="W83" s="359"/>
      <c r="X83" s="244"/>
      <c r="Y83" s="244"/>
      <c r="Z83" s="244"/>
      <c r="AA83" s="244"/>
      <c r="AB83" s="244"/>
      <c r="AC83" s="244"/>
      <c r="AD83" s="244"/>
      <c r="AE83" s="221"/>
      <c r="AF83" s="221"/>
      <c r="AG83" s="221"/>
      <c r="AH83" s="244"/>
      <c r="AI83" s="244"/>
      <c r="AJ83" s="244"/>
      <c r="AK83" s="244"/>
      <c r="AL83" s="221"/>
      <c r="AM83" s="221"/>
      <c r="AN83" s="221"/>
      <c r="AO83" s="244"/>
      <c r="AP83" s="244"/>
      <c r="AQ83" s="244"/>
      <c r="AR83" s="244"/>
      <c r="AS83" s="221"/>
      <c r="AT83" s="221"/>
      <c r="AU83" s="221"/>
      <c r="AV83" s="292"/>
      <c r="AW83" s="292"/>
      <c r="AX83" s="244"/>
      <c r="AY83" s="244"/>
      <c r="AZ83" s="244"/>
      <c r="BA83" s="244"/>
      <c r="BB83" s="244"/>
      <c r="BC83" s="244"/>
      <c r="BD83" s="244"/>
      <c r="BE83" s="244"/>
      <c r="BF83" s="221"/>
      <c r="BG83" s="221"/>
      <c r="BH83" s="221"/>
      <c r="BI83" s="244"/>
      <c r="BJ83" s="244"/>
      <c r="BK83" s="244"/>
      <c r="BL83" s="244"/>
      <c r="BM83" s="221"/>
      <c r="BN83" s="221"/>
      <c r="BO83" s="221"/>
      <c r="BP83" s="244"/>
      <c r="BQ83" s="244"/>
      <c r="BR83" s="244"/>
      <c r="BS83" s="244"/>
      <c r="BT83" s="221"/>
      <c r="BU83" s="221"/>
      <c r="BV83" s="221"/>
      <c r="BW83" s="236"/>
      <c r="BX83" s="236"/>
      <c r="BY83" s="236"/>
      <c r="BZ83" s="236"/>
      <c r="CA83" s="236"/>
      <c r="CB83" s="236"/>
      <c r="CC83" s="236"/>
      <c r="CD83" s="237"/>
    </row>
    <row r="84" spans="3:82" ht="6" customHeight="1">
      <c r="C84" s="5"/>
      <c r="D84" s="233"/>
      <c r="E84" s="233"/>
      <c r="F84" s="233"/>
      <c r="G84" s="233"/>
      <c r="H84" s="233"/>
      <c r="I84" s="233"/>
      <c r="J84" s="233"/>
      <c r="K84" s="233"/>
      <c r="L84" s="233"/>
      <c r="M84" s="233"/>
      <c r="N84" s="233"/>
      <c r="O84" s="233" t="s">
        <v>37</v>
      </c>
      <c r="P84" s="233"/>
      <c r="Q84" s="233"/>
      <c r="R84" s="233"/>
      <c r="S84" s="233"/>
      <c r="T84" s="233"/>
      <c r="U84" s="233"/>
      <c r="V84" s="233"/>
      <c r="W84" s="218"/>
      <c r="X84" s="219"/>
      <c r="Y84" s="219"/>
      <c r="Z84" s="234" t="s">
        <v>131</v>
      </c>
      <c r="AA84" s="234"/>
      <c r="AB84" s="234"/>
      <c r="AC84" s="234"/>
      <c r="AD84" s="234"/>
      <c r="AE84" s="234"/>
      <c r="AF84" s="234"/>
      <c r="AG84" s="234"/>
      <c r="AH84" s="234"/>
      <c r="AI84" s="234"/>
      <c r="AJ84" s="234"/>
      <c r="AK84" s="234"/>
      <c r="AL84" s="234"/>
      <c r="AM84" s="234"/>
      <c r="AN84" s="234"/>
      <c r="AO84" s="234"/>
      <c r="AP84" s="235"/>
      <c r="AQ84" s="218"/>
      <c r="AR84" s="219"/>
      <c r="AS84" s="219"/>
      <c r="AT84" s="234" t="s">
        <v>132</v>
      </c>
      <c r="AU84" s="234"/>
      <c r="AV84" s="234"/>
      <c r="AW84" s="234"/>
      <c r="AX84" s="234"/>
      <c r="AY84" s="234"/>
      <c r="AZ84" s="234"/>
      <c r="BA84" s="234"/>
      <c r="BB84" s="234"/>
      <c r="BC84" s="234"/>
      <c r="BD84" s="234"/>
      <c r="BE84" s="234"/>
      <c r="BF84" s="234"/>
      <c r="BG84" s="234"/>
      <c r="BH84" s="234"/>
      <c r="BI84" s="234"/>
      <c r="BJ84" s="235"/>
      <c r="BK84" s="218"/>
      <c r="BL84" s="219"/>
      <c r="BM84" s="219"/>
      <c r="BN84" s="234" t="s">
        <v>133</v>
      </c>
      <c r="BO84" s="234"/>
      <c r="BP84" s="234"/>
      <c r="BQ84" s="234"/>
      <c r="BR84" s="234"/>
      <c r="BS84" s="234"/>
      <c r="BT84" s="234"/>
      <c r="BU84" s="234"/>
      <c r="BV84" s="234"/>
      <c r="BW84" s="234"/>
      <c r="BX84" s="234"/>
      <c r="BY84" s="234"/>
      <c r="BZ84" s="234"/>
      <c r="CA84" s="234"/>
      <c r="CB84" s="234"/>
      <c r="CC84" s="234"/>
      <c r="CD84" s="235"/>
    </row>
    <row r="85" spans="3:82" ht="6" customHeight="1">
      <c r="C85" s="5"/>
      <c r="D85" s="233"/>
      <c r="E85" s="233"/>
      <c r="F85" s="233"/>
      <c r="G85" s="233"/>
      <c r="H85" s="233"/>
      <c r="I85" s="233"/>
      <c r="J85" s="233"/>
      <c r="K85" s="233"/>
      <c r="L85" s="233"/>
      <c r="M85" s="233"/>
      <c r="N85" s="233"/>
      <c r="O85" s="233"/>
      <c r="P85" s="233"/>
      <c r="Q85" s="233"/>
      <c r="R85" s="233"/>
      <c r="S85" s="233"/>
      <c r="T85" s="233"/>
      <c r="U85" s="233"/>
      <c r="V85" s="233"/>
      <c r="W85" s="220"/>
      <c r="X85" s="221"/>
      <c r="Y85" s="221"/>
      <c r="Z85" s="236"/>
      <c r="AA85" s="236"/>
      <c r="AB85" s="236"/>
      <c r="AC85" s="236"/>
      <c r="AD85" s="236"/>
      <c r="AE85" s="236"/>
      <c r="AF85" s="236"/>
      <c r="AG85" s="236"/>
      <c r="AH85" s="236"/>
      <c r="AI85" s="236"/>
      <c r="AJ85" s="236"/>
      <c r="AK85" s="236"/>
      <c r="AL85" s="236"/>
      <c r="AM85" s="236"/>
      <c r="AN85" s="236"/>
      <c r="AO85" s="236"/>
      <c r="AP85" s="237"/>
      <c r="AQ85" s="220"/>
      <c r="AR85" s="221"/>
      <c r="AS85" s="221"/>
      <c r="AT85" s="236"/>
      <c r="AU85" s="236"/>
      <c r="AV85" s="236"/>
      <c r="AW85" s="236"/>
      <c r="AX85" s="236"/>
      <c r="AY85" s="236"/>
      <c r="AZ85" s="236"/>
      <c r="BA85" s="236"/>
      <c r="BB85" s="236"/>
      <c r="BC85" s="236"/>
      <c r="BD85" s="236"/>
      <c r="BE85" s="236"/>
      <c r="BF85" s="236"/>
      <c r="BG85" s="236"/>
      <c r="BH85" s="236"/>
      <c r="BI85" s="236"/>
      <c r="BJ85" s="237"/>
      <c r="BK85" s="220"/>
      <c r="BL85" s="221"/>
      <c r="BM85" s="221"/>
      <c r="BN85" s="236"/>
      <c r="BO85" s="236"/>
      <c r="BP85" s="236"/>
      <c r="BQ85" s="236"/>
      <c r="BR85" s="236"/>
      <c r="BS85" s="236"/>
      <c r="BT85" s="236"/>
      <c r="BU85" s="236"/>
      <c r="BV85" s="236"/>
      <c r="BW85" s="236"/>
      <c r="BX85" s="236"/>
      <c r="BY85" s="236"/>
      <c r="BZ85" s="236"/>
      <c r="CA85" s="236"/>
      <c r="CB85" s="236"/>
      <c r="CC85" s="236"/>
      <c r="CD85" s="237"/>
    </row>
    <row r="86" spans="3:82" ht="6" customHeight="1">
      <c r="C86" s="5"/>
      <c r="D86" s="233"/>
      <c r="E86" s="233"/>
      <c r="F86" s="233"/>
      <c r="G86" s="233"/>
      <c r="H86" s="233"/>
      <c r="I86" s="233"/>
      <c r="J86" s="233"/>
      <c r="K86" s="233"/>
      <c r="L86" s="233"/>
      <c r="M86" s="233"/>
      <c r="N86" s="233"/>
      <c r="O86" s="233"/>
      <c r="P86" s="233"/>
      <c r="Q86" s="233"/>
      <c r="R86" s="233"/>
      <c r="S86" s="233"/>
      <c r="T86" s="233"/>
      <c r="U86" s="233"/>
      <c r="V86" s="233"/>
      <c r="W86" s="222"/>
      <c r="X86" s="223"/>
      <c r="Y86" s="223"/>
      <c r="Z86" s="238"/>
      <c r="AA86" s="238"/>
      <c r="AB86" s="238"/>
      <c r="AC86" s="238"/>
      <c r="AD86" s="238"/>
      <c r="AE86" s="238"/>
      <c r="AF86" s="238"/>
      <c r="AG86" s="238"/>
      <c r="AH86" s="238"/>
      <c r="AI86" s="238"/>
      <c r="AJ86" s="238"/>
      <c r="AK86" s="238"/>
      <c r="AL86" s="238"/>
      <c r="AM86" s="238"/>
      <c r="AN86" s="238"/>
      <c r="AO86" s="238"/>
      <c r="AP86" s="239"/>
      <c r="AQ86" s="222"/>
      <c r="AR86" s="223"/>
      <c r="AS86" s="223"/>
      <c r="AT86" s="238"/>
      <c r="AU86" s="238"/>
      <c r="AV86" s="238"/>
      <c r="AW86" s="238"/>
      <c r="AX86" s="238"/>
      <c r="AY86" s="238"/>
      <c r="AZ86" s="238"/>
      <c r="BA86" s="238"/>
      <c r="BB86" s="238"/>
      <c r="BC86" s="238"/>
      <c r="BD86" s="238"/>
      <c r="BE86" s="238"/>
      <c r="BF86" s="238"/>
      <c r="BG86" s="238"/>
      <c r="BH86" s="238"/>
      <c r="BI86" s="238"/>
      <c r="BJ86" s="239"/>
      <c r="BK86" s="222"/>
      <c r="BL86" s="223"/>
      <c r="BM86" s="223"/>
      <c r="BN86" s="238"/>
      <c r="BO86" s="238"/>
      <c r="BP86" s="238"/>
      <c r="BQ86" s="238"/>
      <c r="BR86" s="238"/>
      <c r="BS86" s="238"/>
      <c r="BT86" s="238"/>
      <c r="BU86" s="238"/>
      <c r="BV86" s="238"/>
      <c r="BW86" s="238"/>
      <c r="BX86" s="238"/>
      <c r="BY86" s="238"/>
      <c r="BZ86" s="238"/>
      <c r="CA86" s="238"/>
      <c r="CB86" s="238"/>
      <c r="CC86" s="238"/>
      <c r="CD86" s="239"/>
    </row>
    <row r="87" spans="3:82" ht="6" customHeight="1">
      <c r="C87" s="5"/>
      <c r="D87" s="233"/>
      <c r="E87" s="233"/>
      <c r="F87" s="233"/>
      <c r="G87" s="233"/>
      <c r="H87" s="233"/>
      <c r="I87" s="233"/>
      <c r="J87" s="233"/>
      <c r="K87" s="233"/>
      <c r="L87" s="233"/>
      <c r="M87" s="233"/>
      <c r="N87" s="233"/>
      <c r="O87" s="233"/>
      <c r="P87" s="233"/>
      <c r="Q87" s="233"/>
      <c r="R87" s="233"/>
      <c r="S87" s="233"/>
      <c r="T87" s="233"/>
      <c r="U87" s="233"/>
      <c r="V87" s="233"/>
      <c r="W87" s="2"/>
      <c r="X87" s="1"/>
      <c r="Y87" s="1"/>
      <c r="Z87" s="234" t="s">
        <v>134</v>
      </c>
      <c r="AA87" s="234"/>
      <c r="AB87" s="234"/>
      <c r="AC87" s="234"/>
      <c r="AD87" s="234"/>
      <c r="AE87" s="234"/>
      <c r="AF87" s="234"/>
      <c r="AG87" s="234"/>
      <c r="AH87" s="234"/>
      <c r="AI87" s="234"/>
      <c r="AJ87" s="234"/>
      <c r="AK87" s="234"/>
      <c r="AL87" s="234"/>
      <c r="AM87" s="234"/>
      <c r="AN87" s="234"/>
      <c r="AO87" s="234"/>
      <c r="AP87" s="235"/>
      <c r="AQ87" s="2"/>
      <c r="AR87" s="1"/>
      <c r="AS87" s="1"/>
      <c r="AT87" s="234" t="s">
        <v>135</v>
      </c>
      <c r="AU87" s="234"/>
      <c r="AV87" s="234"/>
      <c r="AW87" s="234"/>
      <c r="AX87" s="234"/>
      <c r="AY87" s="234"/>
      <c r="AZ87" s="234"/>
      <c r="BA87" s="234"/>
      <c r="BB87" s="234"/>
      <c r="BC87" s="234"/>
      <c r="BD87" s="234"/>
      <c r="BE87" s="234"/>
      <c r="BF87" s="234"/>
      <c r="BG87" s="234"/>
      <c r="BH87" s="234"/>
      <c r="BI87" s="234"/>
      <c r="BJ87" s="235"/>
      <c r="BK87" s="2"/>
      <c r="BL87" s="1"/>
      <c r="BM87" s="1"/>
      <c r="BN87" s="234" t="s">
        <v>145</v>
      </c>
      <c r="BO87" s="234"/>
      <c r="BP87" s="234"/>
      <c r="BQ87" s="234"/>
      <c r="BR87" s="234"/>
      <c r="BS87" s="234"/>
      <c r="BT87" s="234"/>
      <c r="BU87" s="234"/>
      <c r="BV87" s="234"/>
      <c r="BW87" s="234"/>
      <c r="BX87" s="234"/>
      <c r="BY87" s="234"/>
      <c r="BZ87" s="234"/>
      <c r="CA87" s="234"/>
      <c r="CB87" s="234"/>
      <c r="CC87" s="234"/>
      <c r="CD87" s="235"/>
    </row>
    <row r="88" spans="3:82" ht="6" customHeight="1">
      <c r="C88" s="5"/>
      <c r="D88" s="233"/>
      <c r="E88" s="233"/>
      <c r="F88" s="233"/>
      <c r="G88" s="233"/>
      <c r="H88" s="233"/>
      <c r="I88" s="233"/>
      <c r="J88" s="233"/>
      <c r="K88" s="233"/>
      <c r="L88" s="233"/>
      <c r="M88" s="233"/>
      <c r="N88" s="233"/>
      <c r="O88" s="233"/>
      <c r="P88" s="233"/>
      <c r="Q88" s="233"/>
      <c r="R88" s="233"/>
      <c r="S88" s="233"/>
      <c r="T88" s="233"/>
      <c r="U88" s="233"/>
      <c r="V88" s="233"/>
      <c r="W88" s="2"/>
      <c r="X88" s="1"/>
      <c r="Y88" s="1"/>
      <c r="Z88" s="236"/>
      <c r="AA88" s="236"/>
      <c r="AB88" s="236"/>
      <c r="AC88" s="236"/>
      <c r="AD88" s="236"/>
      <c r="AE88" s="236"/>
      <c r="AF88" s="236"/>
      <c r="AG88" s="236"/>
      <c r="AH88" s="236"/>
      <c r="AI88" s="236"/>
      <c r="AJ88" s="236"/>
      <c r="AK88" s="236"/>
      <c r="AL88" s="236"/>
      <c r="AM88" s="236"/>
      <c r="AN88" s="236"/>
      <c r="AO88" s="236"/>
      <c r="AP88" s="237"/>
      <c r="AQ88" s="2"/>
      <c r="AR88" s="1"/>
      <c r="AS88" s="1"/>
      <c r="AT88" s="236"/>
      <c r="AU88" s="236"/>
      <c r="AV88" s="236"/>
      <c r="AW88" s="236"/>
      <c r="AX88" s="236"/>
      <c r="AY88" s="236"/>
      <c r="AZ88" s="236"/>
      <c r="BA88" s="236"/>
      <c r="BB88" s="236"/>
      <c r="BC88" s="236"/>
      <c r="BD88" s="236"/>
      <c r="BE88" s="236"/>
      <c r="BF88" s="236"/>
      <c r="BG88" s="236"/>
      <c r="BH88" s="236"/>
      <c r="BI88" s="236"/>
      <c r="BJ88" s="237"/>
      <c r="BK88" s="2"/>
      <c r="BL88" s="1"/>
      <c r="BM88" s="1"/>
      <c r="BN88" s="236"/>
      <c r="BO88" s="236"/>
      <c r="BP88" s="236"/>
      <c r="BQ88" s="236"/>
      <c r="BR88" s="236"/>
      <c r="BS88" s="236"/>
      <c r="BT88" s="236"/>
      <c r="BU88" s="236"/>
      <c r="BV88" s="236"/>
      <c r="BW88" s="236"/>
      <c r="BX88" s="236"/>
      <c r="BY88" s="236"/>
      <c r="BZ88" s="236"/>
      <c r="CA88" s="236"/>
      <c r="CB88" s="236"/>
      <c r="CC88" s="236"/>
      <c r="CD88" s="237"/>
    </row>
    <row r="89" spans="3:82" ht="6" customHeight="1">
      <c r="C89" s="5"/>
      <c r="D89" s="233"/>
      <c r="E89" s="233"/>
      <c r="F89" s="233"/>
      <c r="G89" s="233"/>
      <c r="H89" s="233"/>
      <c r="I89" s="233"/>
      <c r="J89" s="233"/>
      <c r="K89" s="233"/>
      <c r="L89" s="233"/>
      <c r="M89" s="233"/>
      <c r="N89" s="233"/>
      <c r="O89" s="233"/>
      <c r="P89" s="233"/>
      <c r="Q89" s="233"/>
      <c r="R89" s="233"/>
      <c r="S89" s="233"/>
      <c r="T89" s="233"/>
      <c r="U89" s="233"/>
      <c r="V89" s="233"/>
      <c r="W89" s="2"/>
      <c r="X89" s="1"/>
      <c r="Y89" s="1"/>
      <c r="Z89" s="238"/>
      <c r="AA89" s="238"/>
      <c r="AB89" s="238"/>
      <c r="AC89" s="238"/>
      <c r="AD89" s="238"/>
      <c r="AE89" s="238"/>
      <c r="AF89" s="238"/>
      <c r="AG89" s="238"/>
      <c r="AH89" s="238"/>
      <c r="AI89" s="238"/>
      <c r="AJ89" s="238"/>
      <c r="AK89" s="238"/>
      <c r="AL89" s="238"/>
      <c r="AM89" s="238"/>
      <c r="AN89" s="238"/>
      <c r="AO89" s="238"/>
      <c r="AP89" s="239"/>
      <c r="AQ89" s="2"/>
      <c r="AR89" s="1"/>
      <c r="AS89" s="1"/>
      <c r="AT89" s="238"/>
      <c r="AU89" s="238"/>
      <c r="AV89" s="238"/>
      <c r="AW89" s="238"/>
      <c r="AX89" s="238"/>
      <c r="AY89" s="238"/>
      <c r="AZ89" s="238"/>
      <c r="BA89" s="238"/>
      <c r="BB89" s="238"/>
      <c r="BC89" s="238"/>
      <c r="BD89" s="238"/>
      <c r="BE89" s="238"/>
      <c r="BF89" s="238"/>
      <c r="BG89" s="238"/>
      <c r="BH89" s="238"/>
      <c r="BI89" s="238"/>
      <c r="BJ89" s="239"/>
      <c r="BK89" s="2"/>
      <c r="BL89" s="1"/>
      <c r="BM89" s="1"/>
      <c r="BN89" s="238"/>
      <c r="BO89" s="238"/>
      <c r="BP89" s="238"/>
      <c r="BQ89" s="238"/>
      <c r="BR89" s="238"/>
      <c r="BS89" s="238"/>
      <c r="BT89" s="238"/>
      <c r="BU89" s="238"/>
      <c r="BV89" s="238"/>
      <c r="BW89" s="238"/>
      <c r="BX89" s="238"/>
      <c r="BY89" s="238"/>
      <c r="BZ89" s="238"/>
      <c r="CA89" s="238"/>
      <c r="CB89" s="238"/>
      <c r="CC89" s="238"/>
      <c r="CD89" s="239"/>
    </row>
    <row r="90" spans="3:82" ht="6" customHeight="1">
      <c r="C90" s="5"/>
      <c r="D90" s="233"/>
      <c r="E90" s="233"/>
      <c r="F90" s="233"/>
      <c r="G90" s="233"/>
      <c r="H90" s="233"/>
      <c r="I90" s="233"/>
      <c r="J90" s="233"/>
      <c r="K90" s="233"/>
      <c r="L90" s="233"/>
      <c r="M90" s="233"/>
      <c r="N90" s="233"/>
      <c r="O90" s="233"/>
      <c r="P90" s="233"/>
      <c r="Q90" s="233"/>
      <c r="R90" s="233"/>
      <c r="S90" s="233"/>
      <c r="T90" s="233"/>
      <c r="U90" s="233"/>
      <c r="V90" s="233"/>
      <c r="W90" s="218"/>
      <c r="X90" s="219"/>
      <c r="Y90" s="219"/>
      <c r="Z90" s="219" t="s">
        <v>124</v>
      </c>
      <c r="AA90" s="219"/>
      <c r="AB90" s="479"/>
      <c r="AC90" s="479"/>
      <c r="AD90" s="479"/>
      <c r="AE90" s="479"/>
      <c r="AF90" s="479"/>
      <c r="AG90" s="479"/>
      <c r="AH90" s="479"/>
      <c r="AI90" s="479"/>
      <c r="AJ90" s="479"/>
      <c r="AK90" s="479"/>
      <c r="AL90" s="479"/>
      <c r="AM90" s="479"/>
      <c r="AN90" s="479"/>
      <c r="AO90" s="219" t="s">
        <v>123</v>
      </c>
      <c r="AP90" s="240"/>
      <c r="AQ90" s="218"/>
      <c r="AR90" s="219"/>
      <c r="AS90" s="219"/>
      <c r="AT90" s="219" t="s">
        <v>124</v>
      </c>
      <c r="AU90" s="219"/>
      <c r="AV90" s="479"/>
      <c r="AW90" s="479"/>
      <c r="AX90" s="479"/>
      <c r="AY90" s="479"/>
      <c r="AZ90" s="479"/>
      <c r="BA90" s="479"/>
      <c r="BB90" s="479"/>
      <c r="BC90" s="479"/>
      <c r="BD90" s="479"/>
      <c r="BE90" s="479"/>
      <c r="BF90" s="479"/>
      <c r="BG90" s="479"/>
      <c r="BH90" s="479"/>
      <c r="BI90" s="219" t="s">
        <v>123</v>
      </c>
      <c r="BJ90" s="240"/>
      <c r="BK90" s="218"/>
      <c r="BL90" s="219"/>
      <c r="BM90" s="219"/>
      <c r="BN90" s="219" t="s">
        <v>124</v>
      </c>
      <c r="BO90" s="219"/>
      <c r="BP90" s="479"/>
      <c r="BQ90" s="479"/>
      <c r="BR90" s="479"/>
      <c r="BS90" s="479"/>
      <c r="BT90" s="479"/>
      <c r="BU90" s="479"/>
      <c r="BV90" s="479"/>
      <c r="BW90" s="479"/>
      <c r="BX90" s="479"/>
      <c r="BY90" s="479"/>
      <c r="BZ90" s="479"/>
      <c r="CA90" s="479"/>
      <c r="CB90" s="479"/>
      <c r="CC90" s="219" t="s">
        <v>123</v>
      </c>
      <c r="CD90" s="240"/>
    </row>
    <row r="91" spans="3:82" ht="6" customHeight="1">
      <c r="C91" s="5"/>
      <c r="D91" s="233"/>
      <c r="E91" s="233"/>
      <c r="F91" s="233"/>
      <c r="G91" s="233"/>
      <c r="H91" s="233"/>
      <c r="I91" s="233"/>
      <c r="J91" s="233"/>
      <c r="K91" s="233"/>
      <c r="L91" s="233"/>
      <c r="M91" s="233"/>
      <c r="N91" s="233"/>
      <c r="O91" s="233"/>
      <c r="P91" s="233"/>
      <c r="Q91" s="233"/>
      <c r="R91" s="233"/>
      <c r="S91" s="233"/>
      <c r="T91" s="233"/>
      <c r="U91" s="233"/>
      <c r="V91" s="233"/>
      <c r="W91" s="220"/>
      <c r="X91" s="221"/>
      <c r="Y91" s="221"/>
      <c r="Z91" s="221"/>
      <c r="AA91" s="221"/>
      <c r="AB91" s="459"/>
      <c r="AC91" s="459"/>
      <c r="AD91" s="459"/>
      <c r="AE91" s="459"/>
      <c r="AF91" s="459"/>
      <c r="AG91" s="459"/>
      <c r="AH91" s="459"/>
      <c r="AI91" s="459"/>
      <c r="AJ91" s="459"/>
      <c r="AK91" s="459"/>
      <c r="AL91" s="459"/>
      <c r="AM91" s="459"/>
      <c r="AN91" s="459"/>
      <c r="AO91" s="221"/>
      <c r="AP91" s="241"/>
      <c r="AQ91" s="220"/>
      <c r="AR91" s="221"/>
      <c r="AS91" s="221"/>
      <c r="AT91" s="221"/>
      <c r="AU91" s="221"/>
      <c r="AV91" s="459"/>
      <c r="AW91" s="459"/>
      <c r="AX91" s="459"/>
      <c r="AY91" s="459"/>
      <c r="AZ91" s="459"/>
      <c r="BA91" s="459"/>
      <c r="BB91" s="459"/>
      <c r="BC91" s="459"/>
      <c r="BD91" s="459"/>
      <c r="BE91" s="459"/>
      <c r="BF91" s="459"/>
      <c r="BG91" s="459"/>
      <c r="BH91" s="459"/>
      <c r="BI91" s="221"/>
      <c r="BJ91" s="241"/>
      <c r="BK91" s="220"/>
      <c r="BL91" s="221"/>
      <c r="BM91" s="221"/>
      <c r="BN91" s="221"/>
      <c r="BO91" s="221"/>
      <c r="BP91" s="459"/>
      <c r="BQ91" s="459"/>
      <c r="BR91" s="459"/>
      <c r="BS91" s="459"/>
      <c r="BT91" s="459"/>
      <c r="BU91" s="459"/>
      <c r="BV91" s="459"/>
      <c r="BW91" s="459"/>
      <c r="BX91" s="459"/>
      <c r="BY91" s="459"/>
      <c r="BZ91" s="459"/>
      <c r="CA91" s="459"/>
      <c r="CB91" s="459"/>
      <c r="CC91" s="221"/>
      <c r="CD91" s="241"/>
    </row>
    <row r="92" spans="3:82" ht="6" customHeight="1">
      <c r="C92" s="5"/>
      <c r="D92" s="233"/>
      <c r="E92" s="233"/>
      <c r="F92" s="233"/>
      <c r="G92" s="233"/>
      <c r="H92" s="233"/>
      <c r="I92" s="233"/>
      <c r="J92" s="233"/>
      <c r="K92" s="233"/>
      <c r="L92" s="233"/>
      <c r="M92" s="233"/>
      <c r="N92" s="233"/>
      <c r="O92" s="233"/>
      <c r="P92" s="233"/>
      <c r="Q92" s="233"/>
      <c r="R92" s="233"/>
      <c r="S92" s="233"/>
      <c r="T92" s="233"/>
      <c r="U92" s="233"/>
      <c r="V92" s="233"/>
      <c r="W92" s="222"/>
      <c r="X92" s="223"/>
      <c r="Y92" s="223"/>
      <c r="Z92" s="223"/>
      <c r="AA92" s="223"/>
      <c r="AB92" s="460"/>
      <c r="AC92" s="460"/>
      <c r="AD92" s="460"/>
      <c r="AE92" s="460"/>
      <c r="AF92" s="460"/>
      <c r="AG92" s="460"/>
      <c r="AH92" s="460"/>
      <c r="AI92" s="460"/>
      <c r="AJ92" s="460"/>
      <c r="AK92" s="460"/>
      <c r="AL92" s="460"/>
      <c r="AM92" s="460"/>
      <c r="AN92" s="460"/>
      <c r="AO92" s="223"/>
      <c r="AP92" s="242"/>
      <c r="AQ92" s="222"/>
      <c r="AR92" s="223"/>
      <c r="AS92" s="223"/>
      <c r="AT92" s="223"/>
      <c r="AU92" s="223"/>
      <c r="AV92" s="460"/>
      <c r="AW92" s="460"/>
      <c r="AX92" s="460"/>
      <c r="AY92" s="460"/>
      <c r="AZ92" s="460"/>
      <c r="BA92" s="460"/>
      <c r="BB92" s="460"/>
      <c r="BC92" s="460"/>
      <c r="BD92" s="460"/>
      <c r="BE92" s="460"/>
      <c r="BF92" s="460"/>
      <c r="BG92" s="460"/>
      <c r="BH92" s="460"/>
      <c r="BI92" s="223"/>
      <c r="BJ92" s="242"/>
      <c r="BK92" s="222"/>
      <c r="BL92" s="223"/>
      <c r="BM92" s="223"/>
      <c r="BN92" s="223"/>
      <c r="BO92" s="223"/>
      <c r="BP92" s="460"/>
      <c r="BQ92" s="460"/>
      <c r="BR92" s="460"/>
      <c r="BS92" s="460"/>
      <c r="BT92" s="460"/>
      <c r="BU92" s="460"/>
      <c r="BV92" s="460"/>
      <c r="BW92" s="460"/>
      <c r="BX92" s="460"/>
      <c r="BY92" s="460"/>
      <c r="BZ92" s="460"/>
      <c r="CA92" s="460"/>
      <c r="CB92" s="460"/>
      <c r="CC92" s="223"/>
      <c r="CD92" s="242"/>
    </row>
    <row r="93" spans="3:82" ht="6" customHeight="1">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10"/>
      <c r="BF93" s="10"/>
      <c r="CC93" s="11"/>
    </row>
    <row r="94" spans="3:82" ht="6" customHeight="1">
      <c r="C94" s="5"/>
      <c r="D94" s="480" t="s">
        <v>127</v>
      </c>
      <c r="E94" s="481"/>
      <c r="F94" s="481"/>
      <c r="G94" s="481"/>
      <c r="H94" s="481"/>
      <c r="I94" s="481"/>
      <c r="J94" s="481"/>
      <c r="K94" s="481"/>
      <c r="L94" s="481"/>
      <c r="M94" s="481"/>
      <c r="N94" s="482"/>
      <c r="O94" s="360" t="s">
        <v>38</v>
      </c>
      <c r="P94" s="326"/>
      <c r="Q94" s="326"/>
      <c r="R94" s="326"/>
      <c r="S94" s="326"/>
      <c r="T94" s="326"/>
      <c r="U94" s="326"/>
      <c r="V94" s="327"/>
      <c r="W94" s="489" t="s">
        <v>39</v>
      </c>
      <c r="X94" s="489"/>
      <c r="Y94" s="489"/>
      <c r="Z94" s="489"/>
      <c r="AA94" s="489"/>
      <c r="AB94" s="489"/>
      <c r="AC94" s="489"/>
      <c r="AD94" s="489"/>
      <c r="AE94" s="489"/>
      <c r="AF94" s="489"/>
      <c r="AG94" s="458"/>
      <c r="AH94" s="458"/>
      <c r="AI94" s="458"/>
      <c r="AJ94" s="458"/>
      <c r="AK94" s="458"/>
      <c r="AL94" s="458"/>
      <c r="AM94" s="458"/>
      <c r="AN94" s="458"/>
      <c r="AO94" s="458"/>
      <c r="AP94" s="458"/>
      <c r="AQ94" s="458"/>
      <c r="AR94" s="458"/>
      <c r="AS94" s="458"/>
      <c r="AT94" s="458"/>
      <c r="AU94" s="458"/>
      <c r="AV94" s="458"/>
      <c r="AW94" s="458"/>
      <c r="AX94" s="458"/>
      <c r="AY94" s="458"/>
      <c r="AZ94" s="458"/>
      <c r="BA94" s="490" t="s">
        <v>119</v>
      </c>
      <c r="BB94" s="490"/>
      <c r="BC94" s="490"/>
      <c r="BD94" s="490"/>
      <c r="BE94" s="490"/>
      <c r="BF94" s="490"/>
      <c r="BG94" s="490"/>
      <c r="BH94" s="490"/>
      <c r="BI94" s="490"/>
      <c r="BJ94" s="490"/>
      <c r="BK94" s="458"/>
      <c r="BL94" s="458"/>
      <c r="BM94" s="458"/>
      <c r="BN94" s="458"/>
      <c r="BO94" s="458"/>
      <c r="BP94" s="458"/>
      <c r="BQ94" s="458"/>
      <c r="BR94" s="458"/>
      <c r="BS94" s="458"/>
      <c r="BT94" s="458"/>
      <c r="BU94" s="458"/>
      <c r="BV94" s="458"/>
      <c r="BW94" s="458"/>
      <c r="BX94" s="458"/>
      <c r="BY94" s="458"/>
      <c r="BZ94" s="458"/>
      <c r="CA94" s="458"/>
      <c r="CB94" s="458"/>
      <c r="CC94" s="458"/>
      <c r="CD94" s="458"/>
    </row>
    <row r="95" spans="3:82" ht="6" customHeight="1">
      <c r="C95" s="5"/>
      <c r="D95" s="483"/>
      <c r="E95" s="484"/>
      <c r="F95" s="484"/>
      <c r="G95" s="484"/>
      <c r="H95" s="484"/>
      <c r="I95" s="484"/>
      <c r="J95" s="484"/>
      <c r="K95" s="484"/>
      <c r="L95" s="484"/>
      <c r="M95" s="484"/>
      <c r="N95" s="485"/>
      <c r="O95" s="328"/>
      <c r="P95" s="329"/>
      <c r="Q95" s="329"/>
      <c r="R95" s="329"/>
      <c r="S95" s="329"/>
      <c r="T95" s="329"/>
      <c r="U95" s="329"/>
      <c r="V95" s="330"/>
      <c r="W95" s="489"/>
      <c r="X95" s="489"/>
      <c r="Y95" s="489"/>
      <c r="Z95" s="489"/>
      <c r="AA95" s="489"/>
      <c r="AB95" s="489"/>
      <c r="AC95" s="489"/>
      <c r="AD95" s="489"/>
      <c r="AE95" s="489"/>
      <c r="AF95" s="489"/>
      <c r="AG95" s="458"/>
      <c r="AH95" s="458"/>
      <c r="AI95" s="458"/>
      <c r="AJ95" s="458"/>
      <c r="AK95" s="458"/>
      <c r="AL95" s="458"/>
      <c r="AM95" s="458"/>
      <c r="AN95" s="458"/>
      <c r="AO95" s="458"/>
      <c r="AP95" s="458"/>
      <c r="AQ95" s="458"/>
      <c r="AR95" s="458"/>
      <c r="AS95" s="458"/>
      <c r="AT95" s="458"/>
      <c r="AU95" s="458"/>
      <c r="AV95" s="458"/>
      <c r="AW95" s="458"/>
      <c r="AX95" s="458"/>
      <c r="AY95" s="458"/>
      <c r="AZ95" s="458"/>
      <c r="BA95" s="490"/>
      <c r="BB95" s="490"/>
      <c r="BC95" s="490"/>
      <c r="BD95" s="490"/>
      <c r="BE95" s="490"/>
      <c r="BF95" s="490"/>
      <c r="BG95" s="490"/>
      <c r="BH95" s="490"/>
      <c r="BI95" s="490"/>
      <c r="BJ95" s="490"/>
      <c r="BK95" s="458"/>
      <c r="BL95" s="458"/>
      <c r="BM95" s="458"/>
      <c r="BN95" s="458"/>
      <c r="BO95" s="458"/>
      <c r="BP95" s="458"/>
      <c r="BQ95" s="458"/>
      <c r="BR95" s="458"/>
      <c r="BS95" s="458"/>
      <c r="BT95" s="458"/>
      <c r="BU95" s="458"/>
      <c r="BV95" s="458"/>
      <c r="BW95" s="458"/>
      <c r="BX95" s="458"/>
      <c r="BY95" s="458"/>
      <c r="BZ95" s="458"/>
      <c r="CA95" s="458"/>
      <c r="CB95" s="458"/>
      <c r="CC95" s="458"/>
      <c r="CD95" s="458"/>
    </row>
    <row r="96" spans="3:82" ht="6" customHeight="1">
      <c r="C96" s="5"/>
      <c r="D96" s="483"/>
      <c r="E96" s="484"/>
      <c r="F96" s="484"/>
      <c r="G96" s="484"/>
      <c r="H96" s="484"/>
      <c r="I96" s="484"/>
      <c r="J96" s="484"/>
      <c r="K96" s="484"/>
      <c r="L96" s="484"/>
      <c r="M96" s="484"/>
      <c r="N96" s="485"/>
      <c r="O96" s="331"/>
      <c r="P96" s="332"/>
      <c r="Q96" s="332"/>
      <c r="R96" s="332"/>
      <c r="S96" s="332"/>
      <c r="T96" s="332"/>
      <c r="U96" s="332"/>
      <c r="V96" s="333"/>
      <c r="W96" s="489"/>
      <c r="X96" s="489"/>
      <c r="Y96" s="489"/>
      <c r="Z96" s="489"/>
      <c r="AA96" s="489"/>
      <c r="AB96" s="489"/>
      <c r="AC96" s="489"/>
      <c r="AD96" s="489"/>
      <c r="AE96" s="489"/>
      <c r="AF96" s="489"/>
      <c r="AG96" s="458"/>
      <c r="AH96" s="458"/>
      <c r="AI96" s="458"/>
      <c r="AJ96" s="458"/>
      <c r="AK96" s="458"/>
      <c r="AL96" s="458"/>
      <c r="AM96" s="458"/>
      <c r="AN96" s="458"/>
      <c r="AO96" s="458"/>
      <c r="AP96" s="458"/>
      <c r="AQ96" s="458"/>
      <c r="AR96" s="458"/>
      <c r="AS96" s="458"/>
      <c r="AT96" s="458"/>
      <c r="AU96" s="458"/>
      <c r="AV96" s="458"/>
      <c r="AW96" s="458"/>
      <c r="AX96" s="458"/>
      <c r="AY96" s="458"/>
      <c r="AZ96" s="458"/>
      <c r="BA96" s="490"/>
      <c r="BB96" s="490"/>
      <c r="BC96" s="490"/>
      <c r="BD96" s="490"/>
      <c r="BE96" s="490"/>
      <c r="BF96" s="490"/>
      <c r="BG96" s="490"/>
      <c r="BH96" s="490"/>
      <c r="BI96" s="490"/>
      <c r="BJ96" s="490"/>
      <c r="BK96" s="458"/>
      <c r="BL96" s="458"/>
      <c r="BM96" s="458"/>
      <c r="BN96" s="458"/>
      <c r="BO96" s="458"/>
      <c r="BP96" s="458"/>
      <c r="BQ96" s="458"/>
      <c r="BR96" s="458"/>
      <c r="BS96" s="458"/>
      <c r="BT96" s="458"/>
      <c r="BU96" s="458"/>
      <c r="BV96" s="458"/>
      <c r="BW96" s="458"/>
      <c r="BX96" s="458"/>
      <c r="BY96" s="458"/>
      <c r="BZ96" s="458"/>
      <c r="CA96" s="458"/>
      <c r="CB96" s="458"/>
      <c r="CC96" s="458"/>
      <c r="CD96" s="458"/>
    </row>
    <row r="97" spans="3:82" ht="6" customHeight="1">
      <c r="C97" s="5"/>
      <c r="D97" s="483"/>
      <c r="E97" s="484"/>
      <c r="F97" s="484"/>
      <c r="G97" s="484"/>
      <c r="H97" s="484"/>
      <c r="I97" s="484"/>
      <c r="J97" s="484"/>
      <c r="K97" s="484"/>
      <c r="L97" s="484"/>
      <c r="M97" s="484"/>
      <c r="N97" s="485"/>
      <c r="O97" s="362" t="s">
        <v>11</v>
      </c>
      <c r="P97" s="362"/>
      <c r="Q97" s="362"/>
      <c r="R97" s="362"/>
      <c r="S97" s="362"/>
      <c r="T97" s="362"/>
      <c r="U97" s="362"/>
      <c r="V97" s="362"/>
      <c r="W97" s="458"/>
      <c r="X97" s="458"/>
      <c r="Y97" s="458"/>
      <c r="Z97" s="458"/>
      <c r="AA97" s="458"/>
      <c r="AB97" s="458"/>
      <c r="AC97" s="458"/>
      <c r="AD97" s="458"/>
      <c r="AE97" s="458"/>
      <c r="AF97" s="458"/>
      <c r="AG97" s="458"/>
      <c r="AH97" s="458"/>
      <c r="AI97" s="458"/>
      <c r="AJ97" s="458"/>
      <c r="AK97" s="458"/>
      <c r="AL97" s="458"/>
      <c r="AM97" s="458"/>
      <c r="AN97" s="458"/>
      <c r="AO97" s="458"/>
      <c r="AP97" s="458"/>
      <c r="AQ97" s="458"/>
      <c r="AR97" s="458"/>
      <c r="AS97" s="458"/>
      <c r="AT97" s="458"/>
      <c r="AU97" s="458"/>
      <c r="AV97" s="458"/>
      <c r="AW97" s="458"/>
      <c r="AX97" s="458"/>
      <c r="AY97" s="458"/>
      <c r="AZ97" s="458"/>
      <c r="BA97" s="458"/>
      <c r="BB97" s="458"/>
      <c r="BC97" s="458"/>
      <c r="BD97" s="458"/>
      <c r="BE97" s="458"/>
      <c r="BF97" s="458"/>
      <c r="BG97" s="458"/>
      <c r="BH97" s="458"/>
      <c r="BI97" s="458"/>
      <c r="BJ97" s="458"/>
      <c r="BK97" s="458"/>
      <c r="BL97" s="458"/>
      <c r="BM97" s="458"/>
      <c r="BN97" s="458"/>
      <c r="BO97" s="458"/>
      <c r="BP97" s="458"/>
      <c r="BQ97" s="458"/>
      <c r="BR97" s="458"/>
      <c r="BS97" s="458"/>
      <c r="BT97" s="458"/>
      <c r="BU97" s="458"/>
      <c r="BV97" s="458"/>
      <c r="BW97" s="458"/>
      <c r="BX97" s="458"/>
      <c r="BY97" s="458"/>
      <c r="BZ97" s="458"/>
      <c r="CA97" s="458"/>
      <c r="CB97" s="458"/>
      <c r="CC97" s="458"/>
      <c r="CD97" s="458"/>
    </row>
    <row r="98" spans="3:82" ht="6" customHeight="1">
      <c r="C98" s="5"/>
      <c r="D98" s="483"/>
      <c r="E98" s="484"/>
      <c r="F98" s="484"/>
      <c r="G98" s="484"/>
      <c r="H98" s="484"/>
      <c r="I98" s="484"/>
      <c r="J98" s="484"/>
      <c r="K98" s="484"/>
      <c r="L98" s="484"/>
      <c r="M98" s="484"/>
      <c r="N98" s="485"/>
      <c r="O98" s="362"/>
      <c r="P98" s="362"/>
      <c r="Q98" s="362"/>
      <c r="R98" s="362"/>
      <c r="S98" s="362"/>
      <c r="T98" s="362"/>
      <c r="U98" s="362"/>
      <c r="V98" s="362"/>
      <c r="W98" s="458"/>
      <c r="X98" s="458"/>
      <c r="Y98" s="458"/>
      <c r="Z98" s="458"/>
      <c r="AA98" s="458"/>
      <c r="AB98" s="458"/>
      <c r="AC98" s="458"/>
      <c r="AD98" s="458"/>
      <c r="AE98" s="458"/>
      <c r="AF98" s="458"/>
      <c r="AG98" s="458"/>
      <c r="AH98" s="458"/>
      <c r="AI98" s="458"/>
      <c r="AJ98" s="458"/>
      <c r="AK98" s="458"/>
      <c r="AL98" s="458"/>
      <c r="AM98" s="458"/>
      <c r="AN98" s="458"/>
      <c r="AO98" s="458"/>
      <c r="AP98" s="458"/>
      <c r="AQ98" s="458"/>
      <c r="AR98" s="458"/>
      <c r="AS98" s="458"/>
      <c r="AT98" s="458"/>
      <c r="AU98" s="458"/>
      <c r="AV98" s="458"/>
      <c r="AW98" s="458"/>
      <c r="AX98" s="458"/>
      <c r="AY98" s="458"/>
      <c r="AZ98" s="458"/>
      <c r="BA98" s="458"/>
      <c r="BB98" s="458"/>
      <c r="BC98" s="458"/>
      <c r="BD98" s="458"/>
      <c r="BE98" s="458"/>
      <c r="BF98" s="458"/>
      <c r="BG98" s="458"/>
      <c r="BH98" s="458"/>
      <c r="BI98" s="458"/>
      <c r="BJ98" s="458"/>
      <c r="BK98" s="458"/>
      <c r="BL98" s="458"/>
      <c r="BM98" s="458"/>
      <c r="BN98" s="458"/>
      <c r="BO98" s="458"/>
      <c r="BP98" s="458"/>
      <c r="BQ98" s="458"/>
      <c r="BR98" s="458"/>
      <c r="BS98" s="458"/>
      <c r="BT98" s="458"/>
      <c r="BU98" s="458"/>
      <c r="BV98" s="458"/>
      <c r="BW98" s="458"/>
      <c r="BX98" s="458"/>
      <c r="BY98" s="458"/>
      <c r="BZ98" s="458"/>
      <c r="CA98" s="458"/>
      <c r="CB98" s="458"/>
      <c r="CC98" s="458"/>
      <c r="CD98" s="458"/>
    </row>
    <row r="99" spans="3:82" ht="6" customHeight="1">
      <c r="C99" s="5"/>
      <c r="D99" s="483"/>
      <c r="E99" s="484"/>
      <c r="F99" s="484"/>
      <c r="G99" s="484"/>
      <c r="H99" s="484"/>
      <c r="I99" s="484"/>
      <c r="J99" s="484"/>
      <c r="K99" s="484"/>
      <c r="L99" s="484"/>
      <c r="M99" s="484"/>
      <c r="N99" s="485"/>
      <c r="O99" s="362"/>
      <c r="P99" s="362"/>
      <c r="Q99" s="362"/>
      <c r="R99" s="362"/>
      <c r="S99" s="362"/>
      <c r="T99" s="362"/>
      <c r="U99" s="362"/>
      <c r="V99" s="362"/>
      <c r="W99" s="458"/>
      <c r="X99" s="458"/>
      <c r="Y99" s="458"/>
      <c r="Z99" s="458"/>
      <c r="AA99" s="458"/>
      <c r="AB99" s="458"/>
      <c r="AC99" s="458"/>
      <c r="AD99" s="458"/>
      <c r="AE99" s="458"/>
      <c r="AF99" s="458"/>
      <c r="AG99" s="458"/>
      <c r="AH99" s="458"/>
      <c r="AI99" s="458"/>
      <c r="AJ99" s="458"/>
      <c r="AK99" s="458"/>
      <c r="AL99" s="458"/>
      <c r="AM99" s="458"/>
      <c r="AN99" s="458"/>
      <c r="AO99" s="458"/>
      <c r="AP99" s="458"/>
      <c r="AQ99" s="458"/>
      <c r="AR99" s="458"/>
      <c r="AS99" s="458"/>
      <c r="AT99" s="458"/>
      <c r="AU99" s="458"/>
      <c r="AV99" s="458"/>
      <c r="AW99" s="458"/>
      <c r="AX99" s="458"/>
      <c r="AY99" s="458"/>
      <c r="AZ99" s="458"/>
      <c r="BA99" s="458"/>
      <c r="BB99" s="458"/>
      <c r="BC99" s="458"/>
      <c r="BD99" s="458"/>
      <c r="BE99" s="458"/>
      <c r="BF99" s="458"/>
      <c r="BG99" s="458"/>
      <c r="BH99" s="458"/>
      <c r="BI99" s="458"/>
      <c r="BJ99" s="458"/>
      <c r="BK99" s="458"/>
      <c r="BL99" s="458"/>
      <c r="BM99" s="458"/>
      <c r="BN99" s="458"/>
      <c r="BO99" s="458"/>
      <c r="BP99" s="458"/>
      <c r="BQ99" s="458"/>
      <c r="BR99" s="458"/>
      <c r="BS99" s="458"/>
      <c r="BT99" s="458"/>
      <c r="BU99" s="458"/>
      <c r="BV99" s="458"/>
      <c r="BW99" s="458"/>
      <c r="BX99" s="458"/>
      <c r="BY99" s="458"/>
      <c r="BZ99" s="458"/>
      <c r="CA99" s="458"/>
      <c r="CB99" s="458"/>
      <c r="CC99" s="458"/>
      <c r="CD99" s="458"/>
    </row>
    <row r="100" spans="3:82" ht="6" customHeight="1">
      <c r="C100" s="5"/>
      <c r="D100" s="483"/>
      <c r="E100" s="484"/>
      <c r="F100" s="484"/>
      <c r="G100" s="484"/>
      <c r="H100" s="484"/>
      <c r="I100" s="484"/>
      <c r="J100" s="484"/>
      <c r="K100" s="484"/>
      <c r="L100" s="484"/>
      <c r="M100" s="484"/>
      <c r="N100" s="485"/>
      <c r="O100" s="362" t="s">
        <v>40</v>
      </c>
      <c r="P100" s="362"/>
      <c r="Q100" s="362"/>
      <c r="R100" s="362"/>
      <c r="S100" s="362"/>
      <c r="T100" s="362"/>
      <c r="U100" s="362"/>
      <c r="V100" s="362"/>
      <c r="W100" s="458"/>
      <c r="X100" s="458"/>
      <c r="Y100" s="458"/>
      <c r="Z100" s="458"/>
      <c r="AA100" s="458"/>
      <c r="AB100" s="458"/>
      <c r="AC100" s="458"/>
      <c r="AD100" s="458"/>
      <c r="AE100" s="458"/>
      <c r="AF100" s="458"/>
      <c r="AG100" s="458"/>
      <c r="AH100" s="458"/>
      <c r="AI100" s="458"/>
      <c r="AJ100" s="458"/>
      <c r="AK100" s="458"/>
      <c r="AL100" s="458"/>
      <c r="AM100" s="458"/>
      <c r="AN100" s="458"/>
      <c r="AO100" s="458"/>
      <c r="AP100" s="458"/>
      <c r="AQ100" s="458"/>
      <c r="AR100" s="458"/>
      <c r="AS100" s="458"/>
      <c r="AT100" s="458"/>
      <c r="AU100" s="458"/>
      <c r="AV100" s="458"/>
      <c r="AW100" s="458"/>
      <c r="AX100" s="458"/>
      <c r="AY100" s="458"/>
      <c r="AZ100" s="491"/>
      <c r="BA100" s="273" t="s">
        <v>113</v>
      </c>
      <c r="BB100" s="274"/>
      <c r="BC100" s="274"/>
      <c r="BD100" s="274"/>
      <c r="BE100" s="274"/>
      <c r="BF100" s="274"/>
      <c r="BG100" s="277"/>
      <c r="BH100" s="278"/>
      <c r="BI100" s="278"/>
      <c r="BJ100" s="278"/>
      <c r="BK100" s="278"/>
      <c r="BL100" s="278"/>
      <c r="BM100" s="278"/>
      <c r="BN100" s="278"/>
      <c r="BO100" s="278"/>
      <c r="BP100" s="278"/>
      <c r="BQ100" s="278"/>
      <c r="BR100" s="278"/>
      <c r="BS100" s="278"/>
      <c r="BT100" s="278"/>
      <c r="BU100" s="278"/>
      <c r="BV100" s="278"/>
      <c r="BW100" s="278"/>
      <c r="BX100" s="278"/>
      <c r="BY100" s="278"/>
      <c r="BZ100" s="278"/>
      <c r="CA100" s="278"/>
      <c r="CB100" s="278"/>
      <c r="CC100" s="278"/>
      <c r="CD100" s="279"/>
    </row>
    <row r="101" spans="3:82" ht="6" customHeight="1">
      <c r="C101" s="5"/>
      <c r="D101" s="483"/>
      <c r="E101" s="484"/>
      <c r="F101" s="484"/>
      <c r="G101" s="484"/>
      <c r="H101" s="484"/>
      <c r="I101" s="484"/>
      <c r="J101" s="484"/>
      <c r="K101" s="484"/>
      <c r="L101" s="484"/>
      <c r="M101" s="484"/>
      <c r="N101" s="485"/>
      <c r="O101" s="362"/>
      <c r="P101" s="362"/>
      <c r="Q101" s="362"/>
      <c r="R101" s="362"/>
      <c r="S101" s="362"/>
      <c r="T101" s="362"/>
      <c r="U101" s="362"/>
      <c r="V101" s="362"/>
      <c r="W101" s="458"/>
      <c r="X101" s="458"/>
      <c r="Y101" s="458"/>
      <c r="Z101" s="458"/>
      <c r="AA101" s="458"/>
      <c r="AB101" s="458"/>
      <c r="AC101" s="458"/>
      <c r="AD101" s="458"/>
      <c r="AE101" s="458"/>
      <c r="AF101" s="458"/>
      <c r="AG101" s="458"/>
      <c r="AH101" s="458"/>
      <c r="AI101" s="458"/>
      <c r="AJ101" s="458"/>
      <c r="AK101" s="458"/>
      <c r="AL101" s="458"/>
      <c r="AM101" s="458"/>
      <c r="AN101" s="458"/>
      <c r="AO101" s="458"/>
      <c r="AP101" s="458"/>
      <c r="AQ101" s="458"/>
      <c r="AR101" s="458"/>
      <c r="AS101" s="458"/>
      <c r="AT101" s="458"/>
      <c r="AU101" s="458"/>
      <c r="AV101" s="458"/>
      <c r="AW101" s="458"/>
      <c r="AX101" s="458"/>
      <c r="AY101" s="458"/>
      <c r="AZ101" s="491"/>
      <c r="BA101" s="275"/>
      <c r="BB101" s="275"/>
      <c r="BC101" s="275"/>
      <c r="BD101" s="275"/>
      <c r="BE101" s="275"/>
      <c r="BF101" s="275"/>
      <c r="BG101" s="280"/>
      <c r="BH101" s="280"/>
      <c r="BI101" s="280"/>
      <c r="BJ101" s="280"/>
      <c r="BK101" s="280"/>
      <c r="BL101" s="280"/>
      <c r="BM101" s="280"/>
      <c r="BN101" s="280"/>
      <c r="BO101" s="280"/>
      <c r="BP101" s="280"/>
      <c r="BQ101" s="280"/>
      <c r="BR101" s="280"/>
      <c r="BS101" s="280"/>
      <c r="BT101" s="280"/>
      <c r="BU101" s="280"/>
      <c r="BV101" s="280"/>
      <c r="BW101" s="280"/>
      <c r="BX101" s="280"/>
      <c r="BY101" s="280"/>
      <c r="BZ101" s="280"/>
      <c r="CA101" s="280"/>
      <c r="CB101" s="280"/>
      <c r="CC101" s="280"/>
      <c r="CD101" s="281"/>
    </row>
    <row r="102" spans="3:82" ht="6" customHeight="1">
      <c r="C102" s="5"/>
      <c r="D102" s="483"/>
      <c r="E102" s="484"/>
      <c r="F102" s="484"/>
      <c r="G102" s="484"/>
      <c r="H102" s="484"/>
      <c r="I102" s="484"/>
      <c r="J102" s="484"/>
      <c r="K102" s="484"/>
      <c r="L102" s="484"/>
      <c r="M102" s="484"/>
      <c r="N102" s="485"/>
      <c r="O102" s="362"/>
      <c r="P102" s="362"/>
      <c r="Q102" s="362"/>
      <c r="R102" s="362"/>
      <c r="S102" s="362"/>
      <c r="T102" s="362"/>
      <c r="U102" s="362"/>
      <c r="V102" s="362"/>
      <c r="W102" s="458"/>
      <c r="X102" s="458"/>
      <c r="Y102" s="458"/>
      <c r="Z102" s="458"/>
      <c r="AA102" s="458"/>
      <c r="AB102" s="458"/>
      <c r="AC102" s="458"/>
      <c r="AD102" s="458"/>
      <c r="AE102" s="458"/>
      <c r="AF102" s="458"/>
      <c r="AG102" s="458"/>
      <c r="AH102" s="458"/>
      <c r="AI102" s="458"/>
      <c r="AJ102" s="458"/>
      <c r="AK102" s="458"/>
      <c r="AL102" s="458"/>
      <c r="AM102" s="458"/>
      <c r="AN102" s="458"/>
      <c r="AO102" s="458"/>
      <c r="AP102" s="458"/>
      <c r="AQ102" s="458"/>
      <c r="AR102" s="458"/>
      <c r="AS102" s="458"/>
      <c r="AT102" s="458"/>
      <c r="AU102" s="458"/>
      <c r="AV102" s="458"/>
      <c r="AW102" s="458"/>
      <c r="AX102" s="458"/>
      <c r="AY102" s="458"/>
      <c r="AZ102" s="491"/>
      <c r="BA102" s="276"/>
      <c r="BB102" s="276"/>
      <c r="BC102" s="276"/>
      <c r="BD102" s="276"/>
      <c r="BE102" s="276"/>
      <c r="BF102" s="276"/>
      <c r="BG102" s="282"/>
      <c r="BH102" s="282"/>
      <c r="BI102" s="282"/>
      <c r="BJ102" s="282"/>
      <c r="BK102" s="282"/>
      <c r="BL102" s="282"/>
      <c r="BM102" s="282"/>
      <c r="BN102" s="282"/>
      <c r="BO102" s="282"/>
      <c r="BP102" s="282"/>
      <c r="BQ102" s="282"/>
      <c r="BR102" s="282"/>
      <c r="BS102" s="282"/>
      <c r="BT102" s="282"/>
      <c r="BU102" s="282"/>
      <c r="BV102" s="282"/>
      <c r="BW102" s="282"/>
      <c r="BX102" s="282"/>
      <c r="BY102" s="282"/>
      <c r="BZ102" s="282"/>
      <c r="CA102" s="282"/>
      <c r="CB102" s="282"/>
      <c r="CC102" s="282"/>
      <c r="CD102" s="283"/>
    </row>
    <row r="103" spans="3:82" ht="6" customHeight="1">
      <c r="C103" s="5"/>
      <c r="D103" s="483"/>
      <c r="E103" s="484"/>
      <c r="F103" s="484"/>
      <c r="G103" s="484"/>
      <c r="H103" s="484"/>
      <c r="I103" s="484"/>
      <c r="J103" s="484"/>
      <c r="K103" s="484"/>
      <c r="L103" s="484"/>
      <c r="M103" s="484"/>
      <c r="N103" s="485"/>
      <c r="O103" s="468" t="s">
        <v>41</v>
      </c>
      <c r="P103" s="468"/>
      <c r="Q103" s="468"/>
      <c r="R103" s="468"/>
      <c r="S103" s="468"/>
      <c r="T103" s="468"/>
      <c r="U103" s="468"/>
      <c r="V103" s="468"/>
      <c r="W103" s="468"/>
      <c r="X103" s="468"/>
      <c r="Y103" s="468"/>
      <c r="Z103" s="468"/>
      <c r="AA103" s="468"/>
      <c r="AB103" s="468"/>
      <c r="AC103" s="468"/>
      <c r="AD103" s="468"/>
      <c r="AE103" s="468"/>
      <c r="AF103" s="468"/>
      <c r="AG103" s="468"/>
      <c r="AH103" s="468"/>
      <c r="AI103" s="468"/>
      <c r="AJ103" s="468"/>
      <c r="AK103" s="468"/>
      <c r="AL103" s="468"/>
      <c r="AM103" s="468"/>
      <c r="AN103" s="468"/>
      <c r="AO103" s="468"/>
      <c r="AP103" s="468"/>
      <c r="AQ103" s="458"/>
      <c r="AR103" s="458"/>
      <c r="AS103" s="458"/>
      <c r="AT103" s="458"/>
      <c r="AU103" s="458"/>
      <c r="AV103" s="458"/>
      <c r="AW103" s="458"/>
      <c r="AX103" s="458"/>
      <c r="AY103" s="458"/>
      <c r="AZ103" s="458"/>
      <c r="BA103" s="458"/>
      <c r="BB103" s="458"/>
      <c r="BC103" s="458"/>
      <c r="BD103" s="458"/>
      <c r="BE103" s="458"/>
      <c r="BF103" s="458"/>
      <c r="BG103" s="458"/>
      <c r="BH103" s="458"/>
      <c r="BI103" s="458"/>
      <c r="BJ103" s="458"/>
      <c r="BK103" s="458"/>
      <c r="BL103" s="458"/>
      <c r="BM103" s="458"/>
      <c r="BN103" s="458"/>
      <c r="BO103" s="458"/>
      <c r="BP103" s="458"/>
      <c r="BQ103" s="458"/>
      <c r="BR103" s="458"/>
      <c r="BS103" s="458"/>
      <c r="BT103" s="458"/>
      <c r="BU103" s="458"/>
      <c r="BV103" s="458"/>
      <c r="BW103" s="458"/>
      <c r="BX103" s="458"/>
      <c r="BY103" s="458"/>
      <c r="BZ103" s="458"/>
      <c r="CA103" s="458"/>
      <c r="CB103" s="458"/>
      <c r="CC103" s="458"/>
      <c r="CD103" s="458"/>
    </row>
    <row r="104" spans="3:82" ht="6" customHeight="1">
      <c r="C104" s="5"/>
      <c r="D104" s="483"/>
      <c r="E104" s="484"/>
      <c r="F104" s="484"/>
      <c r="G104" s="484"/>
      <c r="H104" s="484"/>
      <c r="I104" s="484"/>
      <c r="J104" s="484"/>
      <c r="K104" s="484"/>
      <c r="L104" s="484"/>
      <c r="M104" s="484"/>
      <c r="N104" s="485"/>
      <c r="O104" s="468"/>
      <c r="P104" s="468"/>
      <c r="Q104" s="468"/>
      <c r="R104" s="468"/>
      <c r="S104" s="468"/>
      <c r="T104" s="468"/>
      <c r="U104" s="468"/>
      <c r="V104" s="468"/>
      <c r="W104" s="468"/>
      <c r="X104" s="468"/>
      <c r="Y104" s="468"/>
      <c r="Z104" s="468"/>
      <c r="AA104" s="468"/>
      <c r="AB104" s="468"/>
      <c r="AC104" s="468"/>
      <c r="AD104" s="468"/>
      <c r="AE104" s="468"/>
      <c r="AF104" s="468"/>
      <c r="AG104" s="468"/>
      <c r="AH104" s="468"/>
      <c r="AI104" s="468"/>
      <c r="AJ104" s="468"/>
      <c r="AK104" s="468"/>
      <c r="AL104" s="468"/>
      <c r="AM104" s="468"/>
      <c r="AN104" s="468"/>
      <c r="AO104" s="468"/>
      <c r="AP104" s="468"/>
      <c r="AQ104" s="458"/>
      <c r="AR104" s="458"/>
      <c r="AS104" s="458"/>
      <c r="AT104" s="458"/>
      <c r="AU104" s="458"/>
      <c r="AV104" s="458"/>
      <c r="AW104" s="458"/>
      <c r="AX104" s="458"/>
      <c r="AY104" s="458"/>
      <c r="AZ104" s="458"/>
      <c r="BA104" s="458"/>
      <c r="BB104" s="458"/>
      <c r="BC104" s="458"/>
      <c r="BD104" s="458"/>
      <c r="BE104" s="458"/>
      <c r="BF104" s="458"/>
      <c r="BG104" s="458"/>
      <c r="BH104" s="458"/>
      <c r="BI104" s="458"/>
      <c r="BJ104" s="458"/>
      <c r="BK104" s="458"/>
      <c r="BL104" s="458"/>
      <c r="BM104" s="458"/>
      <c r="BN104" s="458"/>
      <c r="BO104" s="458"/>
      <c r="BP104" s="458"/>
      <c r="BQ104" s="458"/>
      <c r="BR104" s="458"/>
      <c r="BS104" s="458"/>
      <c r="BT104" s="458"/>
      <c r="BU104" s="458"/>
      <c r="BV104" s="458"/>
      <c r="BW104" s="458"/>
      <c r="BX104" s="458"/>
      <c r="BY104" s="458"/>
      <c r="BZ104" s="458"/>
      <c r="CA104" s="458"/>
      <c r="CB104" s="458"/>
      <c r="CC104" s="458"/>
      <c r="CD104" s="458"/>
    </row>
    <row r="105" spans="3:82" ht="6" customHeight="1">
      <c r="C105" s="5"/>
      <c r="D105" s="483"/>
      <c r="E105" s="484"/>
      <c r="F105" s="484"/>
      <c r="G105" s="484"/>
      <c r="H105" s="484"/>
      <c r="I105" s="484"/>
      <c r="J105" s="484"/>
      <c r="K105" s="484"/>
      <c r="L105" s="484"/>
      <c r="M105" s="484"/>
      <c r="N105" s="485"/>
      <c r="O105" s="468"/>
      <c r="P105" s="468"/>
      <c r="Q105" s="468"/>
      <c r="R105" s="468"/>
      <c r="S105" s="468"/>
      <c r="T105" s="468"/>
      <c r="U105" s="468"/>
      <c r="V105" s="468"/>
      <c r="W105" s="468"/>
      <c r="X105" s="468"/>
      <c r="Y105" s="468"/>
      <c r="Z105" s="468"/>
      <c r="AA105" s="468"/>
      <c r="AB105" s="468"/>
      <c r="AC105" s="468"/>
      <c r="AD105" s="468"/>
      <c r="AE105" s="468"/>
      <c r="AF105" s="468"/>
      <c r="AG105" s="468"/>
      <c r="AH105" s="468"/>
      <c r="AI105" s="468"/>
      <c r="AJ105" s="468"/>
      <c r="AK105" s="468"/>
      <c r="AL105" s="468"/>
      <c r="AM105" s="468"/>
      <c r="AN105" s="468"/>
      <c r="AO105" s="468"/>
      <c r="AP105" s="468"/>
      <c r="AQ105" s="458"/>
      <c r="AR105" s="458"/>
      <c r="AS105" s="458"/>
      <c r="AT105" s="458"/>
      <c r="AU105" s="458"/>
      <c r="AV105" s="458"/>
      <c r="AW105" s="458"/>
      <c r="AX105" s="458"/>
      <c r="AY105" s="458"/>
      <c r="AZ105" s="458"/>
      <c r="BA105" s="458"/>
      <c r="BB105" s="458"/>
      <c r="BC105" s="458"/>
      <c r="BD105" s="458"/>
      <c r="BE105" s="458"/>
      <c r="BF105" s="458"/>
      <c r="BG105" s="458"/>
      <c r="BH105" s="458"/>
      <c r="BI105" s="458"/>
      <c r="BJ105" s="458"/>
      <c r="BK105" s="458"/>
      <c r="BL105" s="458"/>
      <c r="BM105" s="458"/>
      <c r="BN105" s="458"/>
      <c r="BO105" s="458"/>
      <c r="BP105" s="458"/>
      <c r="BQ105" s="458"/>
      <c r="BR105" s="458"/>
      <c r="BS105" s="458"/>
      <c r="BT105" s="458"/>
      <c r="BU105" s="458"/>
      <c r="BV105" s="458"/>
      <c r="BW105" s="458"/>
      <c r="BX105" s="458"/>
      <c r="BY105" s="458"/>
      <c r="BZ105" s="458"/>
      <c r="CA105" s="458"/>
      <c r="CB105" s="458"/>
      <c r="CC105" s="458"/>
      <c r="CD105" s="458"/>
    </row>
    <row r="106" spans="3:82" ht="6" customHeight="1">
      <c r="C106" s="5"/>
      <c r="D106" s="483"/>
      <c r="E106" s="484"/>
      <c r="F106" s="484"/>
      <c r="G106" s="484"/>
      <c r="H106" s="484"/>
      <c r="I106" s="484"/>
      <c r="J106" s="484"/>
      <c r="K106" s="484"/>
      <c r="L106" s="484"/>
      <c r="M106" s="484"/>
      <c r="N106" s="485"/>
      <c r="O106" s="469" t="s">
        <v>121</v>
      </c>
      <c r="P106" s="470"/>
      <c r="Q106" s="470"/>
      <c r="R106" s="470"/>
      <c r="S106" s="470"/>
      <c r="T106" s="470"/>
      <c r="U106" s="470"/>
      <c r="V106" s="470"/>
      <c r="W106" s="470"/>
      <c r="X106" s="470"/>
      <c r="Y106" s="470"/>
      <c r="Z106" s="470"/>
      <c r="AA106" s="470"/>
      <c r="AB106" s="470"/>
      <c r="AC106" s="470"/>
      <c r="AD106" s="470"/>
      <c r="AE106" s="470"/>
      <c r="AF106" s="471"/>
      <c r="AG106" s="407"/>
      <c r="AH106" s="408"/>
      <c r="AI106" s="408"/>
      <c r="AJ106" s="408"/>
      <c r="AK106" s="408"/>
      <c r="AL106" s="408"/>
      <c r="AM106" s="408"/>
      <c r="AN106" s="408"/>
      <c r="AO106" s="408"/>
      <c r="AP106" s="408"/>
      <c r="AQ106" s="408"/>
      <c r="AR106" s="408"/>
      <c r="AS106" s="408"/>
      <c r="AT106" s="408"/>
      <c r="AU106" s="408"/>
      <c r="AV106" s="408"/>
      <c r="AW106" s="408"/>
      <c r="AX106" s="408"/>
      <c r="AY106" s="408"/>
      <c r="AZ106" s="408"/>
      <c r="BA106" s="408"/>
      <c r="BB106" s="408"/>
      <c r="BC106" s="408"/>
      <c r="BD106" s="408"/>
      <c r="BE106" s="408"/>
      <c r="BF106" s="408"/>
      <c r="BG106" s="408"/>
      <c r="BH106" s="408"/>
      <c r="BI106" s="408"/>
      <c r="BJ106" s="408"/>
      <c r="BK106" s="408"/>
      <c r="BL106" s="408"/>
      <c r="BM106" s="408"/>
      <c r="BN106" s="408"/>
      <c r="BO106" s="408"/>
      <c r="BP106" s="408"/>
      <c r="BQ106" s="408"/>
      <c r="BR106" s="408"/>
      <c r="BS106" s="408"/>
      <c r="BT106" s="408"/>
      <c r="BU106" s="408"/>
      <c r="BV106" s="408"/>
      <c r="BW106" s="408"/>
      <c r="BX106" s="408"/>
      <c r="BY106" s="408"/>
      <c r="BZ106" s="408"/>
      <c r="CA106" s="408"/>
      <c r="CB106" s="408"/>
      <c r="CC106" s="408"/>
      <c r="CD106" s="413"/>
    </row>
    <row r="107" spans="3:82" ht="6" customHeight="1">
      <c r="C107" s="5"/>
      <c r="D107" s="483"/>
      <c r="E107" s="484"/>
      <c r="F107" s="484"/>
      <c r="G107" s="484"/>
      <c r="H107" s="484"/>
      <c r="I107" s="484"/>
      <c r="J107" s="484"/>
      <c r="K107" s="484"/>
      <c r="L107" s="484"/>
      <c r="M107" s="484"/>
      <c r="N107" s="485"/>
      <c r="O107" s="472"/>
      <c r="P107" s="473"/>
      <c r="Q107" s="473"/>
      <c r="R107" s="473"/>
      <c r="S107" s="473"/>
      <c r="T107" s="473"/>
      <c r="U107" s="473"/>
      <c r="V107" s="473"/>
      <c r="W107" s="473"/>
      <c r="X107" s="473"/>
      <c r="Y107" s="473"/>
      <c r="Z107" s="473"/>
      <c r="AA107" s="473"/>
      <c r="AB107" s="473"/>
      <c r="AC107" s="473"/>
      <c r="AD107" s="473"/>
      <c r="AE107" s="473"/>
      <c r="AF107" s="474"/>
      <c r="AG107" s="409"/>
      <c r="AH107" s="410"/>
      <c r="AI107" s="410"/>
      <c r="AJ107" s="410"/>
      <c r="AK107" s="410"/>
      <c r="AL107" s="410"/>
      <c r="AM107" s="410"/>
      <c r="AN107" s="410"/>
      <c r="AO107" s="410"/>
      <c r="AP107" s="410"/>
      <c r="AQ107" s="410"/>
      <c r="AR107" s="410"/>
      <c r="AS107" s="410"/>
      <c r="AT107" s="410"/>
      <c r="AU107" s="410"/>
      <c r="AV107" s="410"/>
      <c r="AW107" s="410"/>
      <c r="AX107" s="410"/>
      <c r="AY107" s="410"/>
      <c r="AZ107" s="410"/>
      <c r="BA107" s="410"/>
      <c r="BB107" s="410"/>
      <c r="BC107" s="410"/>
      <c r="BD107" s="410"/>
      <c r="BE107" s="410"/>
      <c r="BF107" s="410"/>
      <c r="BG107" s="410"/>
      <c r="BH107" s="410"/>
      <c r="BI107" s="410"/>
      <c r="BJ107" s="410"/>
      <c r="BK107" s="410"/>
      <c r="BL107" s="410"/>
      <c r="BM107" s="410"/>
      <c r="BN107" s="410"/>
      <c r="BO107" s="410"/>
      <c r="BP107" s="410"/>
      <c r="BQ107" s="410"/>
      <c r="BR107" s="410"/>
      <c r="BS107" s="410"/>
      <c r="BT107" s="410"/>
      <c r="BU107" s="410"/>
      <c r="BV107" s="410"/>
      <c r="BW107" s="410"/>
      <c r="BX107" s="410"/>
      <c r="BY107" s="410"/>
      <c r="BZ107" s="410"/>
      <c r="CA107" s="410"/>
      <c r="CB107" s="410"/>
      <c r="CC107" s="410"/>
      <c r="CD107" s="414"/>
    </row>
    <row r="108" spans="3:82" ht="6" customHeight="1">
      <c r="C108" s="5"/>
      <c r="D108" s="483"/>
      <c r="E108" s="484"/>
      <c r="F108" s="484"/>
      <c r="G108" s="484"/>
      <c r="H108" s="484"/>
      <c r="I108" s="484"/>
      <c r="J108" s="484"/>
      <c r="K108" s="484"/>
      <c r="L108" s="484"/>
      <c r="M108" s="484"/>
      <c r="N108" s="485"/>
      <c r="O108" s="472"/>
      <c r="P108" s="473"/>
      <c r="Q108" s="473"/>
      <c r="R108" s="473"/>
      <c r="S108" s="473"/>
      <c r="T108" s="473"/>
      <c r="U108" s="473"/>
      <c r="V108" s="473"/>
      <c r="W108" s="473"/>
      <c r="X108" s="473"/>
      <c r="Y108" s="473"/>
      <c r="Z108" s="473"/>
      <c r="AA108" s="473"/>
      <c r="AB108" s="473"/>
      <c r="AC108" s="473"/>
      <c r="AD108" s="473"/>
      <c r="AE108" s="473"/>
      <c r="AF108" s="474"/>
      <c r="AG108" s="411"/>
      <c r="AH108" s="412"/>
      <c r="AI108" s="412"/>
      <c r="AJ108" s="412"/>
      <c r="AK108" s="412"/>
      <c r="AL108" s="412"/>
      <c r="AM108" s="412"/>
      <c r="AN108" s="412"/>
      <c r="AO108" s="412"/>
      <c r="AP108" s="412"/>
      <c r="AQ108" s="412"/>
      <c r="AR108" s="412"/>
      <c r="AS108" s="412"/>
      <c r="AT108" s="412"/>
      <c r="AU108" s="412"/>
      <c r="AV108" s="412"/>
      <c r="AW108" s="412"/>
      <c r="AX108" s="412"/>
      <c r="AY108" s="412"/>
      <c r="AZ108" s="412"/>
      <c r="BA108" s="412"/>
      <c r="BB108" s="412"/>
      <c r="BC108" s="412"/>
      <c r="BD108" s="412"/>
      <c r="BE108" s="412"/>
      <c r="BF108" s="412"/>
      <c r="BG108" s="412"/>
      <c r="BH108" s="412"/>
      <c r="BI108" s="412"/>
      <c r="BJ108" s="412"/>
      <c r="BK108" s="412"/>
      <c r="BL108" s="412"/>
      <c r="BM108" s="412"/>
      <c r="BN108" s="412"/>
      <c r="BO108" s="412"/>
      <c r="BP108" s="412"/>
      <c r="BQ108" s="412"/>
      <c r="BR108" s="412"/>
      <c r="BS108" s="412"/>
      <c r="BT108" s="412"/>
      <c r="BU108" s="412"/>
      <c r="BV108" s="412"/>
      <c r="BW108" s="412"/>
      <c r="BX108" s="412"/>
      <c r="BY108" s="412"/>
      <c r="BZ108" s="412"/>
      <c r="CA108" s="412"/>
      <c r="CB108" s="412"/>
      <c r="CC108" s="412"/>
      <c r="CD108" s="415"/>
    </row>
    <row r="109" spans="3:82" ht="6" customHeight="1">
      <c r="C109" s="5"/>
      <c r="D109" s="483"/>
      <c r="E109" s="484"/>
      <c r="F109" s="484"/>
      <c r="G109" s="484"/>
      <c r="H109" s="484"/>
      <c r="I109" s="484"/>
      <c r="J109" s="484"/>
      <c r="K109" s="484"/>
      <c r="L109" s="484"/>
      <c r="M109" s="484"/>
      <c r="N109" s="485"/>
      <c r="O109" s="472"/>
      <c r="P109" s="473"/>
      <c r="Q109" s="473"/>
      <c r="R109" s="473"/>
      <c r="S109" s="473"/>
      <c r="T109" s="473"/>
      <c r="U109" s="473"/>
      <c r="V109" s="473"/>
      <c r="W109" s="473"/>
      <c r="X109" s="473"/>
      <c r="Y109" s="473"/>
      <c r="Z109" s="473"/>
      <c r="AA109" s="473"/>
      <c r="AB109" s="473"/>
      <c r="AC109" s="473"/>
      <c r="AD109" s="473"/>
      <c r="AE109" s="473"/>
      <c r="AF109" s="474"/>
      <c r="AG109" s="409"/>
      <c r="AH109" s="410"/>
      <c r="AI109" s="410"/>
      <c r="AJ109" s="410"/>
      <c r="AK109" s="410"/>
      <c r="AL109" s="410"/>
      <c r="AM109" s="410"/>
      <c r="AN109" s="410"/>
      <c r="AO109" s="410"/>
      <c r="AP109" s="410"/>
      <c r="AQ109" s="410"/>
      <c r="AR109" s="410"/>
      <c r="AS109" s="410"/>
      <c r="AT109" s="410"/>
      <c r="AU109" s="410"/>
      <c r="AV109" s="410"/>
      <c r="AW109" s="410"/>
      <c r="AX109" s="410"/>
      <c r="AY109" s="410"/>
      <c r="AZ109" s="410"/>
      <c r="BA109" s="410"/>
      <c r="BB109" s="410"/>
      <c r="BC109" s="410"/>
      <c r="BD109" s="410"/>
      <c r="BE109" s="410"/>
      <c r="BF109" s="410"/>
      <c r="BG109" s="410"/>
      <c r="BH109" s="410"/>
      <c r="BI109" s="410"/>
      <c r="BJ109" s="410"/>
      <c r="BK109" s="410"/>
      <c r="BL109" s="410"/>
      <c r="BM109" s="410"/>
      <c r="BN109" s="410"/>
      <c r="BO109" s="410"/>
      <c r="BP109" s="410"/>
      <c r="BQ109" s="410"/>
      <c r="BR109" s="410"/>
      <c r="BS109" s="410"/>
      <c r="BT109" s="410"/>
      <c r="BU109" s="410"/>
      <c r="BV109" s="410"/>
      <c r="BW109" s="410"/>
      <c r="BX109" s="410"/>
      <c r="BY109" s="410"/>
      <c r="BZ109" s="410"/>
      <c r="CA109" s="410"/>
      <c r="CB109" s="410"/>
      <c r="CC109" s="410"/>
      <c r="CD109" s="414"/>
    </row>
    <row r="110" spans="3:82" ht="6" customHeight="1">
      <c r="C110" s="5"/>
      <c r="D110" s="483"/>
      <c r="E110" s="484"/>
      <c r="F110" s="484"/>
      <c r="G110" s="484"/>
      <c r="H110" s="484"/>
      <c r="I110" s="484"/>
      <c r="J110" s="484"/>
      <c r="K110" s="484"/>
      <c r="L110" s="484"/>
      <c r="M110" s="484"/>
      <c r="N110" s="485"/>
      <c r="O110" s="472"/>
      <c r="P110" s="473"/>
      <c r="Q110" s="473"/>
      <c r="R110" s="473"/>
      <c r="S110" s="473"/>
      <c r="T110" s="473"/>
      <c r="U110" s="473"/>
      <c r="V110" s="473"/>
      <c r="W110" s="473"/>
      <c r="X110" s="473"/>
      <c r="Y110" s="473"/>
      <c r="Z110" s="473"/>
      <c r="AA110" s="473"/>
      <c r="AB110" s="473"/>
      <c r="AC110" s="473"/>
      <c r="AD110" s="473"/>
      <c r="AE110" s="473"/>
      <c r="AF110" s="474"/>
      <c r="AG110" s="409"/>
      <c r="AH110" s="410"/>
      <c r="AI110" s="410"/>
      <c r="AJ110" s="410"/>
      <c r="AK110" s="410"/>
      <c r="AL110" s="410"/>
      <c r="AM110" s="410"/>
      <c r="AN110" s="410"/>
      <c r="AO110" s="410"/>
      <c r="AP110" s="410"/>
      <c r="AQ110" s="410"/>
      <c r="AR110" s="410"/>
      <c r="AS110" s="410"/>
      <c r="AT110" s="410"/>
      <c r="AU110" s="410"/>
      <c r="AV110" s="410"/>
      <c r="AW110" s="410"/>
      <c r="AX110" s="410"/>
      <c r="AY110" s="410"/>
      <c r="AZ110" s="410"/>
      <c r="BA110" s="410"/>
      <c r="BB110" s="410"/>
      <c r="BC110" s="410"/>
      <c r="BD110" s="410"/>
      <c r="BE110" s="410"/>
      <c r="BF110" s="410"/>
      <c r="BG110" s="410"/>
      <c r="BH110" s="410"/>
      <c r="BI110" s="410"/>
      <c r="BJ110" s="410"/>
      <c r="BK110" s="410"/>
      <c r="BL110" s="410"/>
      <c r="BM110" s="410"/>
      <c r="BN110" s="410"/>
      <c r="BO110" s="410"/>
      <c r="BP110" s="410"/>
      <c r="BQ110" s="410"/>
      <c r="BR110" s="410"/>
      <c r="BS110" s="410"/>
      <c r="BT110" s="410"/>
      <c r="BU110" s="410"/>
      <c r="BV110" s="410"/>
      <c r="BW110" s="410"/>
      <c r="BX110" s="410"/>
      <c r="BY110" s="410"/>
      <c r="BZ110" s="410"/>
      <c r="CA110" s="410"/>
      <c r="CB110" s="410"/>
      <c r="CC110" s="410"/>
      <c r="CD110" s="414"/>
    </row>
    <row r="111" spans="3:82" ht="6" customHeight="1">
      <c r="C111" s="5"/>
      <c r="D111" s="483"/>
      <c r="E111" s="484"/>
      <c r="F111" s="484"/>
      <c r="G111" s="484"/>
      <c r="H111" s="484"/>
      <c r="I111" s="484"/>
      <c r="J111" s="484"/>
      <c r="K111" s="484"/>
      <c r="L111" s="484"/>
      <c r="M111" s="484"/>
      <c r="N111" s="485"/>
      <c r="O111" s="472"/>
      <c r="P111" s="473"/>
      <c r="Q111" s="473"/>
      <c r="R111" s="473"/>
      <c r="S111" s="473"/>
      <c r="T111" s="473"/>
      <c r="U111" s="473"/>
      <c r="V111" s="473"/>
      <c r="W111" s="473"/>
      <c r="X111" s="473"/>
      <c r="Y111" s="473"/>
      <c r="Z111" s="473"/>
      <c r="AA111" s="473"/>
      <c r="AB111" s="473"/>
      <c r="AC111" s="473"/>
      <c r="AD111" s="473"/>
      <c r="AE111" s="473"/>
      <c r="AF111" s="474"/>
      <c r="AG111" s="416"/>
      <c r="AH111" s="417"/>
      <c r="AI111" s="417"/>
      <c r="AJ111" s="417"/>
      <c r="AK111" s="417"/>
      <c r="AL111" s="417"/>
      <c r="AM111" s="417"/>
      <c r="AN111" s="417"/>
      <c r="AO111" s="417"/>
      <c r="AP111" s="417"/>
      <c r="AQ111" s="417"/>
      <c r="AR111" s="417"/>
      <c r="AS111" s="417"/>
      <c r="AT111" s="417"/>
      <c r="AU111" s="417"/>
      <c r="AV111" s="417"/>
      <c r="AW111" s="417"/>
      <c r="AX111" s="417"/>
      <c r="AY111" s="417"/>
      <c r="AZ111" s="417"/>
      <c r="BA111" s="417"/>
      <c r="BB111" s="417"/>
      <c r="BC111" s="417"/>
      <c r="BD111" s="417"/>
      <c r="BE111" s="417"/>
      <c r="BF111" s="417"/>
      <c r="BG111" s="417"/>
      <c r="BH111" s="417"/>
      <c r="BI111" s="417"/>
      <c r="BJ111" s="417"/>
      <c r="BK111" s="417"/>
      <c r="BL111" s="417"/>
      <c r="BM111" s="417"/>
      <c r="BN111" s="417"/>
      <c r="BO111" s="417"/>
      <c r="BP111" s="417"/>
      <c r="BQ111" s="417"/>
      <c r="BR111" s="417"/>
      <c r="BS111" s="417"/>
      <c r="BT111" s="417"/>
      <c r="BU111" s="417"/>
      <c r="BV111" s="417"/>
      <c r="BW111" s="417"/>
      <c r="BX111" s="417"/>
      <c r="BY111" s="417"/>
      <c r="BZ111" s="417"/>
      <c r="CA111" s="417"/>
      <c r="CB111" s="417"/>
      <c r="CC111" s="417"/>
      <c r="CD111" s="418"/>
    </row>
    <row r="112" spans="3:82" ht="6" customHeight="1">
      <c r="C112" s="5"/>
      <c r="D112" s="483"/>
      <c r="E112" s="484"/>
      <c r="F112" s="484"/>
      <c r="G112" s="484"/>
      <c r="H112" s="484"/>
      <c r="I112" s="484"/>
      <c r="J112" s="484"/>
      <c r="K112" s="484"/>
      <c r="L112" s="484"/>
      <c r="M112" s="484"/>
      <c r="N112" s="485"/>
      <c r="O112" s="337" t="s">
        <v>120</v>
      </c>
      <c r="P112" s="365"/>
      <c r="Q112" s="365"/>
      <c r="R112" s="365"/>
      <c r="S112" s="365"/>
      <c r="T112" s="365"/>
      <c r="U112" s="365"/>
      <c r="V112" s="365"/>
      <c r="W112" s="365"/>
      <c r="X112" s="365"/>
      <c r="Y112" s="365"/>
      <c r="Z112" s="365"/>
      <c r="AA112" s="365"/>
      <c r="AB112" s="365"/>
      <c r="AC112" s="365"/>
      <c r="AD112" s="365"/>
      <c r="AE112" s="365"/>
      <c r="AF112" s="492"/>
      <c r="AG112" s="265"/>
      <c r="AH112" s="266"/>
      <c r="AI112" s="266"/>
      <c r="AJ112" s="266"/>
      <c r="AK112" s="266"/>
      <c r="AL112" s="266"/>
      <c r="AM112" s="266"/>
      <c r="AN112" s="266"/>
      <c r="AO112" s="266"/>
      <c r="AP112" s="266"/>
      <c r="AQ112" s="266"/>
      <c r="AR112" s="266"/>
      <c r="AS112" s="266"/>
      <c r="AT112" s="266"/>
      <c r="AU112" s="266"/>
      <c r="AV112" s="266"/>
      <c r="AW112" s="266"/>
      <c r="AX112" s="266"/>
      <c r="AY112" s="266"/>
      <c r="AZ112" s="266"/>
      <c r="BA112" s="266"/>
      <c r="BB112" s="495" t="s">
        <v>113</v>
      </c>
      <c r="BC112" s="344"/>
      <c r="BD112" s="344"/>
      <c r="BE112" s="344"/>
      <c r="BF112" s="344"/>
      <c r="BG112" s="344"/>
      <c r="BH112" s="350"/>
      <c r="BI112" s="350"/>
      <c r="BJ112" s="350"/>
      <c r="BK112" s="350"/>
      <c r="BL112" s="350"/>
      <c r="BM112" s="350"/>
      <c r="BN112" s="350"/>
      <c r="BO112" s="350"/>
      <c r="BP112" s="350"/>
      <c r="BQ112" s="350"/>
      <c r="BR112" s="350"/>
      <c r="BS112" s="350"/>
      <c r="BT112" s="350"/>
      <c r="BU112" s="350"/>
      <c r="BV112" s="350"/>
      <c r="BW112" s="350"/>
      <c r="BX112" s="350"/>
      <c r="BY112" s="350"/>
      <c r="BZ112" s="350"/>
      <c r="CA112" s="350"/>
      <c r="CB112" s="350"/>
      <c r="CC112" s="350"/>
      <c r="CD112" s="496"/>
    </row>
    <row r="113" spans="3:82" ht="6" customHeight="1">
      <c r="C113" s="5"/>
      <c r="D113" s="483"/>
      <c r="E113" s="484"/>
      <c r="F113" s="484"/>
      <c r="G113" s="484"/>
      <c r="H113" s="484"/>
      <c r="I113" s="484"/>
      <c r="J113" s="484"/>
      <c r="K113" s="484"/>
      <c r="L113" s="484"/>
      <c r="M113" s="484"/>
      <c r="N113" s="485"/>
      <c r="O113" s="366"/>
      <c r="P113" s="367"/>
      <c r="Q113" s="367"/>
      <c r="R113" s="367"/>
      <c r="S113" s="367"/>
      <c r="T113" s="367"/>
      <c r="U113" s="367"/>
      <c r="V113" s="367"/>
      <c r="W113" s="367"/>
      <c r="X113" s="367"/>
      <c r="Y113" s="367"/>
      <c r="Z113" s="367"/>
      <c r="AA113" s="367"/>
      <c r="AB113" s="367"/>
      <c r="AC113" s="367"/>
      <c r="AD113" s="367"/>
      <c r="AE113" s="367"/>
      <c r="AF113" s="493"/>
      <c r="AG113" s="265"/>
      <c r="AH113" s="266"/>
      <c r="AI113" s="266"/>
      <c r="AJ113" s="266"/>
      <c r="AK113" s="266"/>
      <c r="AL113" s="266"/>
      <c r="AM113" s="266"/>
      <c r="AN113" s="266"/>
      <c r="AO113" s="266"/>
      <c r="AP113" s="266"/>
      <c r="AQ113" s="266"/>
      <c r="AR113" s="266"/>
      <c r="AS113" s="266"/>
      <c r="AT113" s="266"/>
      <c r="AU113" s="266"/>
      <c r="AV113" s="266"/>
      <c r="AW113" s="266"/>
      <c r="AX113" s="266"/>
      <c r="AY113" s="266"/>
      <c r="AZ113" s="266"/>
      <c r="BA113" s="266"/>
      <c r="BB113" s="344"/>
      <c r="BC113" s="344"/>
      <c r="BD113" s="344"/>
      <c r="BE113" s="344"/>
      <c r="BF113" s="344"/>
      <c r="BG113" s="344"/>
      <c r="BH113" s="350"/>
      <c r="BI113" s="350"/>
      <c r="BJ113" s="350"/>
      <c r="BK113" s="350"/>
      <c r="BL113" s="350"/>
      <c r="BM113" s="350"/>
      <c r="BN113" s="350"/>
      <c r="BO113" s="350"/>
      <c r="BP113" s="350"/>
      <c r="BQ113" s="350"/>
      <c r="BR113" s="350"/>
      <c r="BS113" s="350"/>
      <c r="BT113" s="350"/>
      <c r="BU113" s="350"/>
      <c r="BV113" s="350"/>
      <c r="BW113" s="350"/>
      <c r="BX113" s="350"/>
      <c r="BY113" s="350"/>
      <c r="BZ113" s="350"/>
      <c r="CA113" s="350"/>
      <c r="CB113" s="350"/>
      <c r="CC113" s="350"/>
      <c r="CD113" s="496"/>
    </row>
    <row r="114" spans="3:82" ht="6" customHeight="1">
      <c r="C114" s="5"/>
      <c r="D114" s="486"/>
      <c r="E114" s="487"/>
      <c r="F114" s="487"/>
      <c r="G114" s="487"/>
      <c r="H114" s="487"/>
      <c r="I114" s="487"/>
      <c r="J114" s="487"/>
      <c r="K114" s="487"/>
      <c r="L114" s="487"/>
      <c r="M114" s="487"/>
      <c r="N114" s="488"/>
      <c r="O114" s="368"/>
      <c r="P114" s="369"/>
      <c r="Q114" s="369"/>
      <c r="R114" s="369"/>
      <c r="S114" s="369"/>
      <c r="T114" s="369"/>
      <c r="U114" s="369"/>
      <c r="V114" s="369"/>
      <c r="W114" s="369"/>
      <c r="X114" s="369"/>
      <c r="Y114" s="369"/>
      <c r="Z114" s="369"/>
      <c r="AA114" s="369"/>
      <c r="AB114" s="369"/>
      <c r="AC114" s="369"/>
      <c r="AD114" s="369"/>
      <c r="AE114" s="369"/>
      <c r="AF114" s="494"/>
      <c r="AG114" s="269"/>
      <c r="AH114" s="270"/>
      <c r="AI114" s="270"/>
      <c r="AJ114" s="270"/>
      <c r="AK114" s="270"/>
      <c r="AL114" s="270"/>
      <c r="AM114" s="270"/>
      <c r="AN114" s="270"/>
      <c r="AO114" s="270"/>
      <c r="AP114" s="270"/>
      <c r="AQ114" s="270"/>
      <c r="AR114" s="270"/>
      <c r="AS114" s="270"/>
      <c r="AT114" s="270"/>
      <c r="AU114" s="270"/>
      <c r="AV114" s="270"/>
      <c r="AW114" s="270"/>
      <c r="AX114" s="270"/>
      <c r="AY114" s="270"/>
      <c r="AZ114" s="270"/>
      <c r="BA114" s="270"/>
      <c r="BB114" s="276"/>
      <c r="BC114" s="276"/>
      <c r="BD114" s="276"/>
      <c r="BE114" s="276"/>
      <c r="BF114" s="276"/>
      <c r="BG114" s="276"/>
      <c r="BH114" s="351"/>
      <c r="BI114" s="351"/>
      <c r="BJ114" s="351"/>
      <c r="BK114" s="351"/>
      <c r="BL114" s="351"/>
      <c r="BM114" s="351"/>
      <c r="BN114" s="351"/>
      <c r="BO114" s="351"/>
      <c r="BP114" s="351"/>
      <c r="BQ114" s="351"/>
      <c r="BR114" s="351"/>
      <c r="BS114" s="351"/>
      <c r="BT114" s="351"/>
      <c r="BU114" s="351"/>
      <c r="BV114" s="351"/>
      <c r="BW114" s="351"/>
      <c r="BX114" s="351"/>
      <c r="BY114" s="351"/>
      <c r="BZ114" s="351"/>
      <c r="CA114" s="351"/>
      <c r="CB114" s="351"/>
      <c r="CC114" s="351"/>
      <c r="CD114" s="497"/>
    </row>
    <row r="115" spans="3:82" ht="6" customHeight="1">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10"/>
      <c r="BG115" s="10"/>
      <c r="CD115" s="11"/>
    </row>
    <row r="116" spans="3:82" ht="6" customHeight="1">
      <c r="C116" s="5"/>
      <c r="D116" s="233" t="s">
        <v>42</v>
      </c>
      <c r="E116" s="233"/>
      <c r="F116" s="233"/>
      <c r="G116" s="233"/>
      <c r="H116" s="233"/>
      <c r="I116" s="233"/>
      <c r="J116" s="233"/>
      <c r="K116" s="233"/>
      <c r="L116" s="233"/>
      <c r="M116" s="233"/>
      <c r="N116" s="233"/>
      <c r="O116" s="233" t="s">
        <v>43</v>
      </c>
      <c r="P116" s="233"/>
      <c r="Q116" s="233"/>
      <c r="R116" s="233"/>
      <c r="S116" s="233"/>
      <c r="T116" s="233"/>
      <c r="U116" s="233"/>
      <c r="V116" s="233"/>
      <c r="W116" s="261"/>
      <c r="X116" s="262"/>
      <c r="Y116" s="262"/>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4"/>
      <c r="AU116" s="218"/>
      <c r="AV116" s="219"/>
      <c r="AW116" s="219"/>
      <c r="AX116" s="284" t="s">
        <v>44</v>
      </c>
      <c r="AY116" s="284"/>
      <c r="AZ116" s="284"/>
      <c r="BA116" s="284"/>
      <c r="BB116" s="284"/>
      <c r="BC116" s="284"/>
      <c r="BD116" s="284"/>
      <c r="BE116" s="284"/>
      <c r="BF116" s="285"/>
      <c r="BG116" s="218"/>
      <c r="BH116" s="219"/>
      <c r="BI116" s="219"/>
      <c r="BJ116" s="453" t="s">
        <v>125</v>
      </c>
      <c r="BK116" s="453"/>
      <c r="BL116" s="453"/>
      <c r="BM116" s="453"/>
      <c r="BN116" s="453"/>
      <c r="BO116" s="453"/>
      <c r="BP116" s="453"/>
      <c r="BQ116" s="205"/>
      <c r="BR116" s="205"/>
      <c r="BS116" s="205"/>
      <c r="BT116" s="205"/>
      <c r="BU116" s="205"/>
      <c r="BV116" s="205"/>
      <c r="BW116" s="205"/>
      <c r="BX116" s="205"/>
      <c r="BY116" s="205"/>
      <c r="BZ116" s="205"/>
      <c r="CA116" s="205"/>
      <c r="CB116" s="205"/>
      <c r="CC116" s="219" t="s">
        <v>123</v>
      </c>
      <c r="CD116" s="240"/>
    </row>
    <row r="117" spans="3:82" ht="6" customHeight="1">
      <c r="C117" s="5"/>
      <c r="D117" s="233"/>
      <c r="E117" s="233"/>
      <c r="F117" s="233"/>
      <c r="G117" s="233"/>
      <c r="H117" s="233"/>
      <c r="I117" s="233"/>
      <c r="J117" s="233"/>
      <c r="K117" s="233"/>
      <c r="L117" s="233"/>
      <c r="M117" s="233"/>
      <c r="N117" s="233"/>
      <c r="O117" s="233"/>
      <c r="P117" s="233"/>
      <c r="Q117" s="233"/>
      <c r="R117" s="233"/>
      <c r="S117" s="233"/>
      <c r="T117" s="233"/>
      <c r="U117" s="233"/>
      <c r="V117" s="233"/>
      <c r="W117" s="265"/>
      <c r="X117" s="266"/>
      <c r="Y117" s="266"/>
      <c r="Z117" s="267"/>
      <c r="AA117" s="267"/>
      <c r="AB117" s="267"/>
      <c r="AC117" s="267"/>
      <c r="AD117" s="267"/>
      <c r="AE117" s="267"/>
      <c r="AF117" s="267"/>
      <c r="AG117" s="267"/>
      <c r="AH117" s="267"/>
      <c r="AI117" s="267"/>
      <c r="AJ117" s="267"/>
      <c r="AK117" s="267"/>
      <c r="AL117" s="267"/>
      <c r="AM117" s="267"/>
      <c r="AN117" s="267"/>
      <c r="AO117" s="267"/>
      <c r="AP117" s="267"/>
      <c r="AQ117" s="267"/>
      <c r="AR117" s="267"/>
      <c r="AS117" s="267"/>
      <c r="AT117" s="268"/>
      <c r="AU117" s="220"/>
      <c r="AV117" s="221"/>
      <c r="AW117" s="221"/>
      <c r="AX117" s="286"/>
      <c r="AY117" s="286"/>
      <c r="AZ117" s="286"/>
      <c r="BA117" s="286"/>
      <c r="BB117" s="286"/>
      <c r="BC117" s="286"/>
      <c r="BD117" s="286"/>
      <c r="BE117" s="286"/>
      <c r="BF117" s="287"/>
      <c r="BG117" s="220"/>
      <c r="BH117" s="221"/>
      <c r="BI117" s="221"/>
      <c r="BJ117" s="454"/>
      <c r="BK117" s="454"/>
      <c r="BL117" s="454"/>
      <c r="BM117" s="454"/>
      <c r="BN117" s="454"/>
      <c r="BO117" s="454"/>
      <c r="BP117" s="454"/>
      <c r="BQ117" s="456"/>
      <c r="BR117" s="456"/>
      <c r="BS117" s="456"/>
      <c r="BT117" s="456"/>
      <c r="BU117" s="456"/>
      <c r="BV117" s="456"/>
      <c r="BW117" s="456"/>
      <c r="BX117" s="456"/>
      <c r="BY117" s="456"/>
      <c r="BZ117" s="456"/>
      <c r="CA117" s="456"/>
      <c r="CB117" s="456"/>
      <c r="CC117" s="221"/>
      <c r="CD117" s="241"/>
    </row>
    <row r="118" spans="3:82" ht="6" customHeight="1">
      <c r="C118" s="5"/>
      <c r="D118" s="233"/>
      <c r="E118" s="233"/>
      <c r="F118" s="233"/>
      <c r="G118" s="233"/>
      <c r="H118" s="233"/>
      <c r="I118" s="233"/>
      <c r="J118" s="233"/>
      <c r="K118" s="233"/>
      <c r="L118" s="233"/>
      <c r="M118" s="233"/>
      <c r="N118" s="233"/>
      <c r="O118" s="233"/>
      <c r="P118" s="233"/>
      <c r="Q118" s="233"/>
      <c r="R118" s="233"/>
      <c r="S118" s="233"/>
      <c r="T118" s="233"/>
      <c r="U118" s="233"/>
      <c r="V118" s="233"/>
      <c r="W118" s="269"/>
      <c r="X118" s="270"/>
      <c r="Y118" s="270"/>
      <c r="Z118" s="271"/>
      <c r="AA118" s="271"/>
      <c r="AB118" s="271"/>
      <c r="AC118" s="271"/>
      <c r="AD118" s="271"/>
      <c r="AE118" s="271"/>
      <c r="AF118" s="271"/>
      <c r="AG118" s="271"/>
      <c r="AH118" s="271"/>
      <c r="AI118" s="271"/>
      <c r="AJ118" s="271"/>
      <c r="AK118" s="271"/>
      <c r="AL118" s="271"/>
      <c r="AM118" s="271"/>
      <c r="AN118" s="271"/>
      <c r="AO118" s="271"/>
      <c r="AP118" s="271"/>
      <c r="AQ118" s="271"/>
      <c r="AR118" s="271"/>
      <c r="AS118" s="271"/>
      <c r="AT118" s="272"/>
      <c r="AU118" s="222"/>
      <c r="AV118" s="223"/>
      <c r="AW118" s="223"/>
      <c r="AX118" s="288"/>
      <c r="AY118" s="288"/>
      <c r="AZ118" s="288"/>
      <c r="BA118" s="288"/>
      <c r="BB118" s="288"/>
      <c r="BC118" s="288"/>
      <c r="BD118" s="288"/>
      <c r="BE118" s="288"/>
      <c r="BF118" s="289"/>
      <c r="BG118" s="222"/>
      <c r="BH118" s="223"/>
      <c r="BI118" s="223"/>
      <c r="BJ118" s="455"/>
      <c r="BK118" s="455"/>
      <c r="BL118" s="455"/>
      <c r="BM118" s="455"/>
      <c r="BN118" s="455"/>
      <c r="BO118" s="455"/>
      <c r="BP118" s="455"/>
      <c r="BQ118" s="457"/>
      <c r="BR118" s="457"/>
      <c r="BS118" s="457"/>
      <c r="BT118" s="457"/>
      <c r="BU118" s="457"/>
      <c r="BV118" s="457"/>
      <c r="BW118" s="457"/>
      <c r="BX118" s="457"/>
      <c r="BY118" s="457"/>
      <c r="BZ118" s="457"/>
      <c r="CA118" s="457"/>
      <c r="CB118" s="457"/>
      <c r="CC118" s="223"/>
      <c r="CD118" s="242"/>
    </row>
    <row r="119" spans="3:82" ht="6" customHeight="1">
      <c r="C119" s="5"/>
      <c r="D119" s="233"/>
      <c r="E119" s="233"/>
      <c r="F119" s="233"/>
      <c r="G119" s="233"/>
      <c r="H119" s="233"/>
      <c r="I119" s="233"/>
      <c r="J119" s="233"/>
      <c r="K119" s="233"/>
      <c r="L119" s="233"/>
      <c r="M119" s="233"/>
      <c r="N119" s="233"/>
      <c r="O119" s="233" t="s">
        <v>45</v>
      </c>
      <c r="P119" s="233"/>
      <c r="Q119" s="233"/>
      <c r="R119" s="233"/>
      <c r="S119" s="233"/>
      <c r="T119" s="233"/>
      <c r="U119" s="233"/>
      <c r="V119" s="233"/>
      <c r="W119" s="261"/>
      <c r="X119" s="262"/>
      <c r="Y119" s="262"/>
      <c r="Z119" s="262"/>
      <c r="AA119" s="262"/>
      <c r="AB119" s="262"/>
      <c r="AC119" s="262"/>
      <c r="AD119" s="262"/>
      <c r="AE119" s="262"/>
      <c r="AF119" s="262"/>
      <c r="AG119" s="262"/>
      <c r="AH119" s="262"/>
      <c r="AI119" s="262"/>
      <c r="AJ119" s="262"/>
      <c r="AK119" s="262"/>
      <c r="AL119" s="262"/>
      <c r="AM119" s="262"/>
      <c r="AN119" s="262"/>
      <c r="AO119" s="262"/>
      <c r="AP119" s="262"/>
      <c r="AQ119" s="262"/>
      <c r="AR119" s="262"/>
      <c r="AS119" s="262"/>
      <c r="AT119" s="262"/>
      <c r="AU119" s="262"/>
      <c r="AV119" s="262"/>
      <c r="AW119" s="262"/>
      <c r="AX119" s="262"/>
      <c r="AY119" s="262"/>
      <c r="AZ119" s="262"/>
      <c r="BA119" s="273" t="s">
        <v>113</v>
      </c>
      <c r="BB119" s="274"/>
      <c r="BC119" s="274"/>
      <c r="BD119" s="274"/>
      <c r="BE119" s="274"/>
      <c r="BF119" s="274"/>
      <c r="BG119" s="277"/>
      <c r="BH119" s="278"/>
      <c r="BI119" s="278"/>
      <c r="BJ119" s="278"/>
      <c r="BK119" s="278"/>
      <c r="BL119" s="278"/>
      <c r="BM119" s="278"/>
      <c r="BN119" s="278"/>
      <c r="BO119" s="278"/>
      <c r="BP119" s="278"/>
      <c r="BQ119" s="278"/>
      <c r="BR119" s="278"/>
      <c r="BS119" s="278"/>
      <c r="BT119" s="278"/>
      <c r="BU119" s="278"/>
      <c r="BV119" s="278"/>
      <c r="BW119" s="278"/>
      <c r="BX119" s="278"/>
      <c r="BY119" s="278"/>
      <c r="BZ119" s="278"/>
      <c r="CA119" s="278"/>
      <c r="CB119" s="278"/>
      <c r="CC119" s="278"/>
      <c r="CD119" s="279"/>
    </row>
    <row r="120" spans="3:82" ht="6" customHeight="1">
      <c r="C120" s="5"/>
      <c r="D120" s="233"/>
      <c r="E120" s="233"/>
      <c r="F120" s="233"/>
      <c r="G120" s="233"/>
      <c r="H120" s="233"/>
      <c r="I120" s="233"/>
      <c r="J120" s="233"/>
      <c r="K120" s="233"/>
      <c r="L120" s="233"/>
      <c r="M120" s="233"/>
      <c r="N120" s="233"/>
      <c r="O120" s="233"/>
      <c r="P120" s="233"/>
      <c r="Q120" s="233"/>
      <c r="R120" s="233"/>
      <c r="S120" s="233"/>
      <c r="T120" s="233"/>
      <c r="U120" s="233"/>
      <c r="V120" s="233"/>
      <c r="W120" s="265"/>
      <c r="X120" s="266"/>
      <c r="Y120" s="266"/>
      <c r="Z120" s="266"/>
      <c r="AA120" s="266"/>
      <c r="AB120" s="266"/>
      <c r="AC120" s="266"/>
      <c r="AD120" s="266"/>
      <c r="AE120" s="266"/>
      <c r="AF120" s="266"/>
      <c r="AG120" s="266"/>
      <c r="AH120" s="266"/>
      <c r="AI120" s="266"/>
      <c r="AJ120" s="266"/>
      <c r="AK120" s="266"/>
      <c r="AL120" s="266"/>
      <c r="AM120" s="266"/>
      <c r="AN120" s="266"/>
      <c r="AO120" s="266"/>
      <c r="AP120" s="266"/>
      <c r="AQ120" s="266"/>
      <c r="AR120" s="266"/>
      <c r="AS120" s="266"/>
      <c r="AT120" s="266"/>
      <c r="AU120" s="266"/>
      <c r="AV120" s="266"/>
      <c r="AW120" s="266"/>
      <c r="AX120" s="266"/>
      <c r="AY120" s="266"/>
      <c r="AZ120" s="266"/>
      <c r="BA120" s="275"/>
      <c r="BB120" s="275"/>
      <c r="BC120" s="275"/>
      <c r="BD120" s="275"/>
      <c r="BE120" s="275"/>
      <c r="BF120" s="275"/>
      <c r="BG120" s="280"/>
      <c r="BH120" s="280"/>
      <c r="BI120" s="280"/>
      <c r="BJ120" s="280"/>
      <c r="BK120" s="280"/>
      <c r="BL120" s="280"/>
      <c r="BM120" s="280"/>
      <c r="BN120" s="280"/>
      <c r="BO120" s="280"/>
      <c r="BP120" s="280"/>
      <c r="BQ120" s="280"/>
      <c r="BR120" s="280"/>
      <c r="BS120" s="280"/>
      <c r="BT120" s="280"/>
      <c r="BU120" s="280"/>
      <c r="BV120" s="280"/>
      <c r="BW120" s="280"/>
      <c r="BX120" s="280"/>
      <c r="BY120" s="280"/>
      <c r="BZ120" s="280"/>
      <c r="CA120" s="280"/>
      <c r="CB120" s="280"/>
      <c r="CC120" s="280"/>
      <c r="CD120" s="281"/>
    </row>
    <row r="121" spans="3:82" ht="6" customHeight="1">
      <c r="C121" s="5"/>
      <c r="D121" s="233"/>
      <c r="E121" s="233"/>
      <c r="F121" s="233"/>
      <c r="G121" s="233"/>
      <c r="H121" s="233"/>
      <c r="I121" s="233"/>
      <c r="J121" s="233"/>
      <c r="K121" s="233"/>
      <c r="L121" s="233"/>
      <c r="M121" s="233"/>
      <c r="N121" s="233"/>
      <c r="O121" s="233"/>
      <c r="P121" s="233"/>
      <c r="Q121" s="233"/>
      <c r="R121" s="233"/>
      <c r="S121" s="233"/>
      <c r="T121" s="233"/>
      <c r="U121" s="233"/>
      <c r="V121" s="233"/>
      <c r="W121" s="269"/>
      <c r="X121" s="270"/>
      <c r="Y121" s="270"/>
      <c r="Z121" s="270"/>
      <c r="AA121" s="270"/>
      <c r="AB121" s="270"/>
      <c r="AC121" s="270"/>
      <c r="AD121" s="270"/>
      <c r="AE121" s="270"/>
      <c r="AF121" s="270"/>
      <c r="AG121" s="270"/>
      <c r="AH121" s="270"/>
      <c r="AI121" s="270"/>
      <c r="AJ121" s="270"/>
      <c r="AK121" s="270"/>
      <c r="AL121" s="270"/>
      <c r="AM121" s="270"/>
      <c r="AN121" s="270"/>
      <c r="AO121" s="270"/>
      <c r="AP121" s="270"/>
      <c r="AQ121" s="270"/>
      <c r="AR121" s="270"/>
      <c r="AS121" s="270"/>
      <c r="AT121" s="270"/>
      <c r="AU121" s="270"/>
      <c r="AV121" s="270"/>
      <c r="AW121" s="270"/>
      <c r="AX121" s="270"/>
      <c r="AY121" s="270"/>
      <c r="AZ121" s="270"/>
      <c r="BA121" s="276"/>
      <c r="BB121" s="276"/>
      <c r="BC121" s="276"/>
      <c r="BD121" s="276"/>
      <c r="BE121" s="276"/>
      <c r="BF121" s="276"/>
      <c r="BG121" s="282"/>
      <c r="BH121" s="282"/>
      <c r="BI121" s="282"/>
      <c r="BJ121" s="282"/>
      <c r="BK121" s="282"/>
      <c r="BL121" s="282"/>
      <c r="BM121" s="282"/>
      <c r="BN121" s="282"/>
      <c r="BO121" s="282"/>
      <c r="BP121" s="282"/>
      <c r="BQ121" s="282"/>
      <c r="BR121" s="282"/>
      <c r="BS121" s="282"/>
      <c r="BT121" s="282"/>
      <c r="BU121" s="282"/>
      <c r="BV121" s="282"/>
      <c r="BW121" s="282"/>
      <c r="BX121" s="282"/>
      <c r="BY121" s="282"/>
      <c r="BZ121" s="282"/>
      <c r="CA121" s="282"/>
      <c r="CB121" s="282"/>
      <c r="CC121" s="282"/>
      <c r="CD121" s="283"/>
    </row>
    <row r="122" spans="3:82" ht="6" customHeight="1">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10"/>
      <c r="BG122" s="10"/>
      <c r="CD122" s="11"/>
    </row>
    <row r="123" spans="3:82" ht="6" customHeight="1">
      <c r="C123" s="5"/>
      <c r="D123" s="246" t="s">
        <v>46</v>
      </c>
      <c r="E123" s="247"/>
      <c r="F123" s="248"/>
      <c r="G123" s="255"/>
      <c r="H123" s="255"/>
      <c r="I123" s="255"/>
      <c r="J123" s="255"/>
      <c r="K123" s="255"/>
      <c r="L123" s="255"/>
      <c r="M123" s="255"/>
      <c r="N123" s="255"/>
      <c r="O123" s="255"/>
      <c r="P123" s="255"/>
      <c r="Q123" s="255"/>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c r="AW123" s="255"/>
      <c r="AX123" s="255"/>
      <c r="AY123" s="255"/>
      <c r="AZ123" s="255"/>
      <c r="BA123" s="255"/>
      <c r="BB123" s="255"/>
      <c r="BC123" s="255"/>
      <c r="BD123" s="255"/>
      <c r="BE123" s="255"/>
      <c r="BF123" s="255"/>
      <c r="BG123" s="255"/>
      <c r="BH123" s="255"/>
      <c r="BI123" s="255"/>
      <c r="BJ123" s="255"/>
      <c r="BK123" s="255"/>
      <c r="BL123" s="255"/>
      <c r="BM123" s="255"/>
      <c r="BN123" s="255"/>
      <c r="BO123" s="255"/>
      <c r="BP123" s="255"/>
      <c r="BQ123" s="255"/>
      <c r="BR123" s="255"/>
      <c r="BS123" s="255"/>
      <c r="BT123" s="255"/>
      <c r="BU123" s="255"/>
      <c r="BV123" s="255"/>
      <c r="BW123" s="255"/>
      <c r="BX123" s="255"/>
      <c r="BY123" s="255"/>
      <c r="BZ123" s="255"/>
      <c r="CA123" s="255"/>
      <c r="CB123" s="255"/>
      <c r="CC123" s="255"/>
      <c r="CD123" s="256"/>
    </row>
    <row r="124" spans="3:82" ht="6" customHeight="1">
      <c r="C124" s="5"/>
      <c r="D124" s="249"/>
      <c r="E124" s="250"/>
      <c r="F124" s="251"/>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8"/>
    </row>
    <row r="125" spans="3:82" ht="6" customHeight="1">
      <c r="C125" s="5"/>
      <c r="D125" s="249"/>
      <c r="E125" s="250"/>
      <c r="F125" s="251"/>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8"/>
    </row>
    <row r="126" spans="3:82" ht="6" customHeight="1">
      <c r="C126" s="5"/>
      <c r="D126" s="249"/>
      <c r="E126" s="250"/>
      <c r="F126" s="251"/>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8"/>
    </row>
    <row r="127" spans="3:82" ht="6" customHeight="1">
      <c r="C127" s="5"/>
      <c r="D127" s="249"/>
      <c r="E127" s="250"/>
      <c r="F127" s="251"/>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8"/>
    </row>
    <row r="128" spans="3:82" ht="6" customHeight="1">
      <c r="C128" s="5"/>
      <c r="D128" s="249"/>
      <c r="E128" s="250"/>
      <c r="F128" s="251"/>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8"/>
    </row>
    <row r="129" spans="3:108" ht="6" customHeight="1">
      <c r="C129" s="5"/>
      <c r="D129" s="249"/>
      <c r="E129" s="250"/>
      <c r="F129" s="251"/>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8"/>
    </row>
    <row r="130" spans="3:108" ht="6" customHeight="1">
      <c r="C130" s="5"/>
      <c r="D130" s="249"/>
      <c r="E130" s="250"/>
      <c r="F130" s="251"/>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8"/>
    </row>
    <row r="131" spans="3:108" ht="6" customHeight="1">
      <c r="C131" s="5"/>
      <c r="D131" s="252"/>
      <c r="E131" s="253"/>
      <c r="F131" s="254"/>
      <c r="G131" s="259"/>
      <c r="H131" s="259"/>
      <c r="I131" s="259"/>
      <c r="J131" s="259"/>
      <c r="K131" s="259"/>
      <c r="L131" s="259"/>
      <c r="M131" s="259"/>
      <c r="N131" s="259"/>
      <c r="O131" s="259"/>
      <c r="P131" s="259"/>
      <c r="Q131" s="259"/>
      <c r="R131" s="259"/>
      <c r="S131" s="259"/>
      <c r="T131" s="259"/>
      <c r="U131" s="259"/>
      <c r="V131" s="259"/>
      <c r="W131" s="259"/>
      <c r="X131" s="259"/>
      <c r="Y131" s="259"/>
      <c r="Z131" s="259"/>
      <c r="AA131" s="259"/>
      <c r="AB131" s="259"/>
      <c r="AC131" s="259"/>
      <c r="AD131" s="259"/>
      <c r="AE131" s="259"/>
      <c r="AF131" s="259"/>
      <c r="AG131" s="259"/>
      <c r="AH131" s="259"/>
      <c r="AI131" s="259"/>
      <c r="AJ131" s="259"/>
      <c r="AK131" s="259"/>
      <c r="AL131" s="259"/>
      <c r="AM131" s="259"/>
      <c r="AN131" s="259"/>
      <c r="AO131" s="259"/>
      <c r="AP131" s="259"/>
      <c r="AQ131" s="259"/>
      <c r="AR131" s="259"/>
      <c r="AS131" s="259"/>
      <c r="AT131" s="259"/>
      <c r="AU131" s="259"/>
      <c r="AV131" s="259"/>
      <c r="AW131" s="259"/>
      <c r="AX131" s="259"/>
      <c r="AY131" s="259"/>
      <c r="AZ131" s="259"/>
      <c r="BA131" s="259"/>
      <c r="BB131" s="259"/>
      <c r="BC131" s="259"/>
      <c r="BD131" s="259"/>
      <c r="BE131" s="259"/>
      <c r="BF131" s="259"/>
      <c r="BG131" s="259"/>
      <c r="BH131" s="259"/>
      <c r="BI131" s="259"/>
      <c r="BJ131" s="259"/>
      <c r="BK131" s="259"/>
      <c r="BL131" s="259"/>
      <c r="BM131" s="259"/>
      <c r="BN131" s="259"/>
      <c r="BO131" s="259"/>
      <c r="BP131" s="259"/>
      <c r="BQ131" s="259"/>
      <c r="BR131" s="259"/>
      <c r="BS131" s="259"/>
      <c r="BT131" s="259"/>
      <c r="BU131" s="259"/>
      <c r="BV131" s="259"/>
      <c r="BW131" s="259"/>
      <c r="BX131" s="259"/>
      <c r="BY131" s="259"/>
      <c r="BZ131" s="259"/>
      <c r="CA131" s="259"/>
      <c r="CB131" s="259"/>
      <c r="CC131" s="259"/>
      <c r="CD131" s="260"/>
    </row>
    <row r="132" spans="3:108" ht="5.0999999999999996" customHeight="1" thickBot="1">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10"/>
      <c r="BG132" s="10"/>
      <c r="CD132" s="11"/>
    </row>
    <row r="133" spans="3:108" ht="6" customHeight="1">
      <c r="C133" s="5"/>
      <c r="D133" s="475" t="s">
        <v>126</v>
      </c>
      <c r="E133" s="476"/>
      <c r="F133" s="476"/>
      <c r="G133" s="476"/>
      <c r="H133" s="476"/>
      <c r="I133" s="476"/>
      <c r="J133" s="476"/>
      <c r="K133" s="476"/>
      <c r="L133" s="476"/>
      <c r="M133" s="476"/>
      <c r="N133" s="476"/>
      <c r="O133" s="476"/>
      <c r="P133" s="476"/>
      <c r="Q133" s="476"/>
      <c r="R133" s="476"/>
      <c r="S133" s="476"/>
      <c r="T133" s="476"/>
      <c r="U133" s="476"/>
      <c r="V133" s="14"/>
      <c r="W133" s="15"/>
      <c r="X133" s="15"/>
      <c r="Y133" s="15"/>
      <c r="Z133" s="15"/>
      <c r="AA133" s="16"/>
      <c r="AB133" s="16"/>
      <c r="AC133" s="16"/>
      <c r="AD133" s="16"/>
      <c r="AE133" s="16"/>
      <c r="AF133" s="16"/>
      <c r="AG133" s="16"/>
      <c r="AH133" s="16"/>
      <c r="AI133" s="16"/>
      <c r="AJ133" s="16"/>
      <c r="AK133" s="16"/>
      <c r="AL133" s="17"/>
      <c r="AM133" s="17"/>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5"/>
      <c r="BN133" s="15"/>
      <c r="BO133" s="15"/>
      <c r="BP133" s="15"/>
      <c r="BQ133" s="15"/>
      <c r="BR133" s="15"/>
      <c r="BS133" s="15"/>
      <c r="BT133" s="15"/>
      <c r="BU133" s="15"/>
      <c r="BV133" s="15"/>
      <c r="BW133" s="15"/>
      <c r="BX133" s="15"/>
      <c r="BY133" s="15"/>
      <c r="BZ133" s="15"/>
      <c r="CA133" s="15"/>
      <c r="CB133" s="15"/>
      <c r="CC133" s="15"/>
      <c r="CD133" s="18"/>
      <c r="CG133" s="10"/>
      <c r="DD133" s="11"/>
    </row>
    <row r="134" spans="3:108" ht="6" customHeight="1">
      <c r="C134" s="5"/>
      <c r="D134" s="477"/>
      <c r="E134" s="478"/>
      <c r="F134" s="478"/>
      <c r="G134" s="478"/>
      <c r="H134" s="478"/>
      <c r="I134" s="478"/>
      <c r="J134" s="478"/>
      <c r="K134" s="478"/>
      <c r="L134" s="478"/>
      <c r="M134" s="478"/>
      <c r="N134" s="478"/>
      <c r="O134" s="478"/>
      <c r="P134" s="478"/>
      <c r="Q134" s="478"/>
      <c r="R134" s="478"/>
      <c r="S134" s="478"/>
      <c r="T134" s="478"/>
      <c r="U134" s="478"/>
      <c r="V134" s="19"/>
      <c r="W134" s="4"/>
      <c r="X134" s="4"/>
      <c r="Y134" s="4"/>
      <c r="Z134" s="4"/>
      <c r="AA134" s="10"/>
      <c r="AB134" s="10"/>
      <c r="AC134" s="10"/>
      <c r="AD134" s="10"/>
      <c r="AE134" s="10"/>
      <c r="AF134" s="10"/>
      <c r="AG134" s="10"/>
      <c r="AH134" s="10"/>
      <c r="AI134" s="10"/>
      <c r="AJ134" s="10"/>
      <c r="AK134" s="10"/>
      <c r="AL134" s="20"/>
      <c r="AM134" s="20"/>
      <c r="AN134" s="10"/>
      <c r="AO134" s="10"/>
      <c r="AP134" s="10"/>
      <c r="AQ134" s="10"/>
      <c r="AR134" s="10"/>
      <c r="AS134" s="10"/>
      <c r="AT134" s="10"/>
      <c r="AU134" s="10"/>
      <c r="AV134" s="10"/>
      <c r="AW134" s="10"/>
      <c r="AX134" s="28"/>
      <c r="AY134" s="29"/>
      <c r="AZ134" s="29"/>
      <c r="BA134" s="29"/>
      <c r="BB134" s="29"/>
      <c r="BC134" s="29"/>
      <c r="BD134" s="29"/>
      <c r="BE134" s="29"/>
      <c r="BF134" s="29"/>
      <c r="BG134" s="29"/>
      <c r="BH134" s="29"/>
      <c r="BI134" s="29"/>
      <c r="BJ134" s="29"/>
      <c r="BK134" s="29"/>
      <c r="BL134" s="29"/>
      <c r="BM134" s="30"/>
      <c r="BN134" s="30"/>
      <c r="BO134" s="30"/>
      <c r="BP134" s="30"/>
      <c r="BQ134" s="30"/>
      <c r="BR134" s="30"/>
      <c r="BS134" s="30"/>
      <c r="BT134" s="30"/>
      <c r="BU134" s="30"/>
      <c r="BV134" s="30"/>
      <c r="BW134" s="30"/>
      <c r="BX134" s="30"/>
      <c r="BY134" s="30"/>
      <c r="BZ134" s="30"/>
      <c r="CA134" s="30"/>
      <c r="CB134" s="30"/>
      <c r="CC134" s="31"/>
      <c r="CD134" s="21"/>
      <c r="CG134" s="10"/>
      <c r="DD134" s="11"/>
    </row>
    <row r="135" spans="3:108" ht="6" customHeight="1">
      <c r="C135" s="5"/>
      <c r="D135" s="22"/>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4"/>
      <c r="AN135" s="4"/>
      <c r="AO135" s="4"/>
      <c r="AP135" s="4"/>
      <c r="AQ135" s="4"/>
      <c r="AR135" s="4"/>
      <c r="AS135" s="4"/>
      <c r="AT135" s="4"/>
      <c r="AU135" s="4"/>
      <c r="AV135" s="4"/>
      <c r="AW135" s="4"/>
      <c r="AX135" s="32"/>
      <c r="AY135" s="4"/>
      <c r="AZ135" s="4"/>
      <c r="BA135" s="4"/>
      <c r="BB135" s="4"/>
      <c r="BC135" s="4"/>
      <c r="BD135" s="4"/>
      <c r="BE135" s="4"/>
      <c r="BF135" s="4"/>
      <c r="BG135" s="10"/>
      <c r="BH135" s="4"/>
      <c r="BI135" s="4"/>
      <c r="BJ135" s="4"/>
      <c r="BK135" s="4"/>
      <c r="BL135" s="4"/>
      <c r="BM135" s="4"/>
      <c r="BN135" s="4"/>
      <c r="BO135" s="4"/>
      <c r="BP135" s="4"/>
      <c r="BQ135" s="4"/>
      <c r="BR135" s="4"/>
      <c r="BS135" s="4"/>
      <c r="BT135" s="4"/>
      <c r="BU135" s="4"/>
      <c r="BV135" s="4"/>
      <c r="BW135" s="4"/>
      <c r="BX135" s="4"/>
      <c r="BY135" s="4"/>
      <c r="BZ135" s="4"/>
      <c r="CA135" s="4"/>
      <c r="CB135" s="4"/>
      <c r="CC135" s="33"/>
      <c r="CD135" s="23"/>
    </row>
    <row r="136" spans="3:108" ht="6" customHeight="1">
      <c r="C136" s="5"/>
      <c r="D136" s="22"/>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4"/>
      <c r="AN136" s="4"/>
      <c r="AO136" s="4"/>
      <c r="AP136" s="4"/>
      <c r="AQ136" s="4"/>
      <c r="AR136" s="4"/>
      <c r="AS136" s="4"/>
      <c r="AT136" s="4"/>
      <c r="AU136" s="4"/>
      <c r="AV136" s="4"/>
      <c r="AW136" s="4"/>
      <c r="AX136" s="32"/>
      <c r="AY136" s="4"/>
      <c r="AZ136" s="4"/>
      <c r="BA136" s="4"/>
      <c r="BB136" s="4"/>
      <c r="BC136" s="4"/>
      <c r="BD136" s="4"/>
      <c r="BE136" s="4"/>
      <c r="BF136" s="4"/>
      <c r="BG136" s="10"/>
      <c r="BH136" s="4"/>
      <c r="BI136" s="4"/>
      <c r="BJ136" s="4"/>
      <c r="BK136" s="4"/>
      <c r="BL136" s="4"/>
      <c r="BM136" s="4"/>
      <c r="BN136" s="4"/>
      <c r="BO136" s="4"/>
      <c r="BP136" s="4"/>
      <c r="BQ136" s="4"/>
      <c r="BR136" s="4"/>
      <c r="BS136" s="4"/>
      <c r="BT136" s="4"/>
      <c r="BU136" s="4"/>
      <c r="BV136" s="4"/>
      <c r="BW136" s="4"/>
      <c r="BX136" s="4"/>
      <c r="BY136" s="4"/>
      <c r="BZ136" s="4"/>
      <c r="CA136" s="4"/>
      <c r="CB136" s="4"/>
      <c r="CC136" s="33"/>
      <c r="CD136" s="23"/>
    </row>
    <row r="137" spans="3:108" ht="6" customHeight="1">
      <c r="C137" s="5"/>
      <c r="D137" s="22"/>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4"/>
      <c r="AN137" s="4"/>
      <c r="AO137" s="4"/>
      <c r="AP137" s="4"/>
      <c r="AQ137" s="4"/>
      <c r="AR137" s="4"/>
      <c r="AS137" s="4"/>
      <c r="AT137" s="4"/>
      <c r="AU137" s="4"/>
      <c r="AV137" s="4"/>
      <c r="AW137" s="4"/>
      <c r="AX137" s="32"/>
      <c r="AY137" s="4"/>
      <c r="AZ137" s="4"/>
      <c r="BA137" s="4"/>
      <c r="BB137" s="4"/>
      <c r="BC137" s="4"/>
      <c r="BD137" s="4"/>
      <c r="BE137" s="4"/>
      <c r="BF137" s="4"/>
      <c r="BG137" s="10"/>
      <c r="BH137" s="4"/>
      <c r="BI137" s="4"/>
      <c r="BJ137" s="4"/>
      <c r="BK137" s="4"/>
      <c r="BL137" s="4"/>
      <c r="BM137" s="4"/>
      <c r="BN137" s="4"/>
      <c r="BO137" s="4"/>
      <c r="BP137" s="4"/>
      <c r="BQ137" s="4"/>
      <c r="BR137" s="4"/>
      <c r="BS137" s="4"/>
      <c r="BT137" s="4"/>
      <c r="BU137" s="4"/>
      <c r="BV137" s="4"/>
      <c r="BW137" s="4"/>
      <c r="BX137" s="4"/>
      <c r="BY137" s="4"/>
      <c r="BZ137" s="4"/>
      <c r="CA137" s="4"/>
      <c r="CB137" s="4"/>
      <c r="CC137" s="33"/>
      <c r="CD137" s="23"/>
    </row>
    <row r="138" spans="3:108" ht="6" customHeight="1">
      <c r="C138" s="5"/>
      <c r="D138" s="22"/>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4"/>
      <c r="AN138" s="4"/>
      <c r="AO138" s="4"/>
      <c r="AP138" s="4"/>
      <c r="AQ138" s="4"/>
      <c r="AR138" s="4"/>
      <c r="AS138" s="4"/>
      <c r="AT138" s="4"/>
      <c r="AU138" s="4"/>
      <c r="AV138" s="4"/>
      <c r="AW138" s="4"/>
      <c r="AX138" s="32"/>
      <c r="AY138" s="4"/>
      <c r="AZ138" s="4"/>
      <c r="BA138" s="4"/>
      <c r="BB138" s="4"/>
      <c r="BC138" s="4"/>
      <c r="BD138" s="4"/>
      <c r="BE138" s="4"/>
      <c r="BF138" s="4"/>
      <c r="BG138" s="10"/>
      <c r="BH138" s="4"/>
      <c r="BI138" s="4"/>
      <c r="BJ138" s="4"/>
      <c r="BK138" s="4"/>
      <c r="BL138" s="4"/>
      <c r="BM138" s="4"/>
      <c r="BN138" s="4"/>
      <c r="BO138" s="4"/>
      <c r="BP138" s="4"/>
      <c r="BQ138" s="4"/>
      <c r="BR138" s="4"/>
      <c r="BS138" s="4"/>
      <c r="BT138" s="4"/>
      <c r="BU138" s="4"/>
      <c r="BV138" s="4"/>
      <c r="BW138" s="4"/>
      <c r="BX138" s="4"/>
      <c r="BY138" s="4"/>
      <c r="BZ138" s="4"/>
      <c r="CA138" s="4"/>
      <c r="CB138" s="4"/>
      <c r="CC138" s="33"/>
      <c r="CD138" s="23"/>
    </row>
    <row r="139" spans="3:108" ht="6" customHeight="1">
      <c r="C139" s="5"/>
      <c r="D139" s="22"/>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4"/>
      <c r="AN139" s="4"/>
      <c r="AO139" s="4"/>
      <c r="AP139" s="4"/>
      <c r="AQ139" s="4"/>
      <c r="AR139" s="4"/>
      <c r="AS139" s="4"/>
      <c r="AT139" s="4"/>
      <c r="AU139" s="4"/>
      <c r="AV139" s="4"/>
      <c r="AW139" s="4"/>
      <c r="AX139" s="32"/>
      <c r="AY139" s="4"/>
      <c r="AZ139" s="4"/>
      <c r="BA139" s="4"/>
      <c r="BB139" s="4"/>
      <c r="BC139" s="4"/>
      <c r="BD139" s="4"/>
      <c r="BE139" s="4"/>
      <c r="BF139" s="4"/>
      <c r="BG139" s="10"/>
      <c r="BH139" s="4"/>
      <c r="BI139" s="4"/>
      <c r="BJ139" s="4"/>
      <c r="BK139" s="4"/>
      <c r="BL139" s="4"/>
      <c r="BM139" s="4"/>
      <c r="BN139" s="4"/>
      <c r="BO139" s="4"/>
      <c r="BP139" s="4"/>
      <c r="BQ139" s="4"/>
      <c r="BR139" s="4"/>
      <c r="BS139" s="4"/>
      <c r="BT139" s="4"/>
      <c r="BU139" s="4"/>
      <c r="BV139" s="4"/>
      <c r="BW139" s="4"/>
      <c r="BX139" s="4"/>
      <c r="BY139" s="4"/>
      <c r="BZ139" s="4"/>
      <c r="CA139" s="4"/>
      <c r="CB139" s="4"/>
      <c r="CC139" s="33"/>
      <c r="CD139" s="23"/>
    </row>
    <row r="140" spans="3:108" ht="6" customHeight="1">
      <c r="C140" s="5"/>
      <c r="D140" s="22"/>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4"/>
      <c r="AN140" s="4"/>
      <c r="AO140" s="4"/>
      <c r="AP140" s="4"/>
      <c r="AQ140" s="4"/>
      <c r="AR140" s="4"/>
      <c r="AS140" s="4"/>
      <c r="AT140" s="4"/>
      <c r="AU140" s="4"/>
      <c r="AV140" s="4"/>
      <c r="AW140" s="4"/>
      <c r="AX140" s="32"/>
      <c r="AY140" s="4"/>
      <c r="AZ140" s="4"/>
      <c r="BA140" s="4"/>
      <c r="BB140" s="4"/>
      <c r="BC140" s="4"/>
      <c r="BD140" s="4"/>
      <c r="BE140" s="4"/>
      <c r="BF140" s="4"/>
      <c r="BG140" s="10"/>
      <c r="BH140" s="4"/>
      <c r="BI140" s="4"/>
      <c r="BJ140" s="4"/>
      <c r="BK140" s="4"/>
      <c r="BL140" s="4"/>
      <c r="BM140" s="4"/>
      <c r="BN140" s="4"/>
      <c r="BO140" s="4"/>
      <c r="BP140" s="4"/>
      <c r="BQ140" s="4"/>
      <c r="BR140" s="4"/>
      <c r="BS140" s="4"/>
      <c r="BT140" s="4"/>
      <c r="BU140" s="4"/>
      <c r="BV140" s="4"/>
      <c r="BW140" s="4"/>
      <c r="BX140" s="4"/>
      <c r="BY140" s="4"/>
      <c r="BZ140" s="4"/>
      <c r="CA140" s="4"/>
      <c r="CB140" s="4"/>
      <c r="CC140" s="33"/>
      <c r="CD140" s="23"/>
    </row>
    <row r="141" spans="3:108" ht="6" customHeight="1">
      <c r="C141" s="5"/>
      <c r="D141" s="22"/>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4"/>
      <c r="AN141" s="4"/>
      <c r="AO141" s="4"/>
      <c r="AP141" s="4"/>
      <c r="AQ141" s="4"/>
      <c r="AR141" s="4"/>
      <c r="AS141" s="4"/>
      <c r="AT141" s="4"/>
      <c r="AU141" s="4"/>
      <c r="AV141" s="4"/>
      <c r="AW141" s="4"/>
      <c r="AX141" s="32"/>
      <c r="AY141" s="4"/>
      <c r="AZ141" s="4"/>
      <c r="BA141" s="4"/>
      <c r="BB141" s="4"/>
      <c r="BC141" s="4"/>
      <c r="BD141" s="4"/>
      <c r="BE141" s="4"/>
      <c r="BF141" s="4"/>
      <c r="BG141" s="10"/>
      <c r="BH141" s="4"/>
      <c r="BI141" s="4"/>
      <c r="BJ141" s="4"/>
      <c r="BK141" s="4"/>
      <c r="BL141" s="4"/>
      <c r="BM141" s="4"/>
      <c r="BN141" s="4"/>
      <c r="BO141" s="4"/>
      <c r="BP141" s="4"/>
      <c r="BQ141" s="4"/>
      <c r="BR141" s="4"/>
      <c r="BS141" s="4"/>
      <c r="BT141" s="4"/>
      <c r="BU141" s="4"/>
      <c r="BV141" s="4"/>
      <c r="BW141" s="4"/>
      <c r="BX141" s="4"/>
      <c r="BY141" s="4"/>
      <c r="BZ141" s="4"/>
      <c r="CA141" s="4"/>
      <c r="CB141" s="4"/>
      <c r="CC141" s="33"/>
      <c r="CD141" s="23"/>
    </row>
    <row r="142" spans="3:108" ht="6" customHeight="1">
      <c r="C142" s="5"/>
      <c r="D142" s="22"/>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4"/>
      <c r="AN142" s="4"/>
      <c r="AO142" s="4"/>
      <c r="AP142" s="4"/>
      <c r="AQ142" s="4"/>
      <c r="AR142" s="4"/>
      <c r="AS142" s="4"/>
      <c r="AT142" s="4"/>
      <c r="AU142" s="4"/>
      <c r="AV142" s="4"/>
      <c r="AW142" s="4"/>
      <c r="AX142" s="32"/>
      <c r="AY142" s="4"/>
      <c r="AZ142" s="4"/>
      <c r="BA142" s="4"/>
      <c r="BB142" s="4"/>
      <c r="BC142" s="4"/>
      <c r="BD142" s="4"/>
      <c r="BE142" s="4"/>
      <c r="BF142" s="4"/>
      <c r="BG142" s="10"/>
      <c r="BH142" s="4"/>
      <c r="BI142" s="4"/>
      <c r="BJ142" s="4"/>
      <c r="BK142" s="4"/>
      <c r="BL142" s="4"/>
      <c r="BM142" s="4"/>
      <c r="BN142" s="4"/>
      <c r="BO142" s="4"/>
      <c r="BP142" s="4"/>
      <c r="BQ142" s="4"/>
      <c r="BR142" s="4"/>
      <c r="BS142" s="4"/>
      <c r="BT142" s="4"/>
      <c r="BU142" s="4"/>
      <c r="BV142" s="4"/>
      <c r="BW142" s="4"/>
      <c r="BX142" s="4"/>
      <c r="BY142" s="4"/>
      <c r="BZ142" s="4"/>
      <c r="CA142" s="4"/>
      <c r="CB142" s="4"/>
      <c r="CC142" s="33"/>
      <c r="CD142" s="23"/>
    </row>
    <row r="143" spans="3:108" ht="6" customHeight="1">
      <c r="C143" s="5"/>
      <c r="D143" s="22"/>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4"/>
      <c r="AN143" s="4"/>
      <c r="AO143" s="4"/>
      <c r="AP143" s="4"/>
      <c r="AQ143" s="4"/>
      <c r="AR143" s="4"/>
      <c r="AS143" s="4"/>
      <c r="AT143" s="4"/>
      <c r="AU143" s="4"/>
      <c r="AV143" s="4"/>
      <c r="AW143" s="4"/>
      <c r="AX143" s="32"/>
      <c r="AY143" s="4"/>
      <c r="AZ143" s="4"/>
      <c r="BA143" s="4"/>
      <c r="BB143" s="4"/>
      <c r="BC143" s="4"/>
      <c r="BD143" s="4"/>
      <c r="BE143" s="4"/>
      <c r="BF143" s="4"/>
      <c r="BG143" s="10"/>
      <c r="BH143" s="4"/>
      <c r="BI143" s="4"/>
      <c r="BJ143" s="4"/>
      <c r="BK143" s="4"/>
      <c r="BL143" s="4"/>
      <c r="BM143" s="4"/>
      <c r="BN143" s="4"/>
      <c r="BO143" s="4"/>
      <c r="BP143" s="4"/>
      <c r="BQ143" s="4"/>
      <c r="BR143" s="4"/>
      <c r="BS143" s="4"/>
      <c r="BT143" s="4"/>
      <c r="BU143" s="4"/>
      <c r="BV143" s="4"/>
      <c r="BW143" s="4"/>
      <c r="BX143" s="4"/>
      <c r="BY143" s="4"/>
      <c r="BZ143" s="4"/>
      <c r="CA143" s="4"/>
      <c r="CB143" s="4"/>
      <c r="CC143" s="33"/>
      <c r="CD143" s="23"/>
    </row>
    <row r="144" spans="3:108" ht="6" customHeight="1">
      <c r="C144" s="5"/>
      <c r="D144" s="22"/>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4"/>
      <c r="AN144" s="4"/>
      <c r="AO144" s="4"/>
      <c r="AP144" s="4"/>
      <c r="AQ144" s="4"/>
      <c r="AR144" s="4"/>
      <c r="AS144" s="4"/>
      <c r="AT144" s="4"/>
      <c r="AU144" s="4"/>
      <c r="AV144" s="4"/>
      <c r="AW144" s="4"/>
      <c r="AX144" s="32"/>
      <c r="AY144" s="4"/>
      <c r="AZ144" s="4"/>
      <c r="BA144" s="4"/>
      <c r="BB144" s="4"/>
      <c r="BC144" s="4"/>
      <c r="BD144" s="4"/>
      <c r="BE144" s="4"/>
      <c r="BF144" s="4"/>
      <c r="BG144" s="10"/>
      <c r="BH144" s="4"/>
      <c r="BI144" s="4"/>
      <c r="BJ144" s="4"/>
      <c r="BK144" s="4"/>
      <c r="BL144" s="4"/>
      <c r="BM144" s="4"/>
      <c r="BN144" s="4"/>
      <c r="BO144" s="4"/>
      <c r="BP144" s="4"/>
      <c r="BQ144" s="4"/>
      <c r="BR144" s="4"/>
      <c r="BS144" s="4"/>
      <c r="BT144" s="4"/>
      <c r="BU144" s="4"/>
      <c r="BV144" s="4"/>
      <c r="BW144" s="4"/>
      <c r="BX144" s="4"/>
      <c r="BY144" s="4"/>
      <c r="BZ144" s="4"/>
      <c r="CA144" s="4"/>
      <c r="CB144" s="4"/>
      <c r="CC144" s="33"/>
      <c r="CD144" s="23"/>
    </row>
    <row r="145" spans="3:82" ht="6" customHeight="1">
      <c r="C145" s="5"/>
      <c r="D145" s="22"/>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4"/>
      <c r="AN145" s="4"/>
      <c r="AO145" s="4"/>
      <c r="AP145" s="4"/>
      <c r="AQ145" s="4"/>
      <c r="AR145" s="4"/>
      <c r="AS145" s="4"/>
      <c r="AT145" s="4"/>
      <c r="AU145" s="4"/>
      <c r="AV145" s="4"/>
      <c r="AW145" s="4"/>
      <c r="AX145" s="32"/>
      <c r="AY145" s="4"/>
      <c r="AZ145" s="4"/>
      <c r="BA145" s="4"/>
      <c r="BB145" s="4"/>
      <c r="BC145" s="4"/>
      <c r="BD145" s="4"/>
      <c r="BE145" s="4"/>
      <c r="BF145" s="4"/>
      <c r="BG145" s="10"/>
      <c r="BH145" s="4"/>
      <c r="BI145" s="4"/>
      <c r="BJ145" s="4"/>
      <c r="BK145" s="4"/>
      <c r="BL145" s="4"/>
      <c r="BM145" s="4"/>
      <c r="BN145" s="4"/>
      <c r="BO145" s="4"/>
      <c r="BP145" s="4"/>
      <c r="BQ145" s="4"/>
      <c r="BR145" s="4"/>
      <c r="BS145" s="4"/>
      <c r="BT145" s="4"/>
      <c r="BU145" s="4"/>
      <c r="BV145" s="4"/>
      <c r="BW145" s="4"/>
      <c r="BX145" s="4"/>
      <c r="BY145" s="4"/>
      <c r="BZ145" s="4"/>
      <c r="CA145" s="4"/>
      <c r="CB145" s="4"/>
      <c r="CC145" s="33"/>
      <c r="CD145" s="23"/>
    </row>
    <row r="146" spans="3:82" ht="6" customHeight="1">
      <c r="C146" s="5"/>
      <c r="D146" s="22"/>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4"/>
      <c r="AN146" s="4"/>
      <c r="AO146" s="4"/>
      <c r="AP146" s="4"/>
      <c r="AQ146" s="4"/>
      <c r="AR146" s="4"/>
      <c r="AS146" s="4"/>
      <c r="AT146" s="4"/>
      <c r="AU146" s="4"/>
      <c r="AV146" s="4"/>
      <c r="AW146" s="4"/>
      <c r="AX146" s="32"/>
      <c r="AY146" s="4"/>
      <c r="AZ146" s="4"/>
      <c r="BA146" s="4"/>
      <c r="BB146" s="4"/>
      <c r="BC146" s="4"/>
      <c r="BD146" s="10"/>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33"/>
      <c r="CD146" s="21"/>
    </row>
    <row r="147" spans="3:82" ht="6" customHeight="1">
      <c r="C147" s="5"/>
      <c r="D147" s="22"/>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4"/>
      <c r="AN147" s="4"/>
      <c r="AO147" s="4"/>
      <c r="AP147" s="4"/>
      <c r="AQ147" s="4"/>
      <c r="AR147" s="4"/>
      <c r="AS147" s="4"/>
      <c r="AT147" s="4"/>
      <c r="AU147" s="4"/>
      <c r="AV147" s="4"/>
      <c r="AW147" s="4"/>
      <c r="AX147" s="34"/>
      <c r="AY147" s="35"/>
      <c r="AZ147" s="35"/>
      <c r="BA147" s="35"/>
      <c r="BB147" s="35"/>
      <c r="BC147" s="35"/>
      <c r="BD147" s="36"/>
      <c r="BE147" s="35"/>
      <c r="BF147" s="35"/>
      <c r="BG147" s="35"/>
      <c r="BH147" s="35"/>
      <c r="BI147" s="35"/>
      <c r="BJ147" s="35"/>
      <c r="BK147" s="35"/>
      <c r="BL147" s="35"/>
      <c r="BM147" s="35"/>
      <c r="BN147" s="35"/>
      <c r="BO147" s="35"/>
      <c r="BP147" s="35"/>
      <c r="BQ147" s="35"/>
      <c r="BR147" s="35"/>
      <c r="BS147" s="35"/>
      <c r="BT147" s="35"/>
      <c r="BU147" s="35"/>
      <c r="BV147" s="35"/>
      <c r="BW147" s="35"/>
      <c r="BX147" s="35"/>
      <c r="BY147" s="35"/>
      <c r="BZ147" s="35"/>
      <c r="CA147" s="35"/>
      <c r="CB147" s="35"/>
      <c r="CC147" s="37"/>
      <c r="CD147" s="21"/>
    </row>
    <row r="148" spans="3:82" ht="6" customHeight="1" thickBot="1">
      <c r="C148" s="5"/>
      <c r="D148" s="24"/>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6"/>
      <c r="AN148" s="26"/>
      <c r="AO148" s="26"/>
      <c r="AP148" s="26"/>
      <c r="AQ148" s="26"/>
      <c r="AR148" s="26"/>
      <c r="AS148" s="26"/>
      <c r="AT148" s="26"/>
      <c r="AU148" s="26"/>
      <c r="AV148" s="26"/>
      <c r="AW148" s="26"/>
      <c r="AX148" s="26"/>
      <c r="AY148" s="26"/>
      <c r="AZ148" s="26"/>
      <c r="BA148" s="26"/>
      <c r="BB148" s="26"/>
      <c r="BC148" s="26"/>
      <c r="BD148" s="25"/>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7"/>
    </row>
    <row r="149" spans="3:82" ht="7.5" customHeight="1"/>
    <row r="150" spans="3:82" ht="7.5" customHeight="1"/>
    <row r="151" spans="3:82" ht="7.5" customHeight="1"/>
    <row r="152" spans="3:82" ht="7.5" customHeight="1"/>
    <row r="153" spans="3:82" ht="7.5" customHeight="1"/>
    <row r="154" spans="3:82" ht="7.5" customHeight="1"/>
    <row r="155" spans="3:82" ht="7.5" customHeight="1"/>
    <row r="156" spans="3:82" ht="7.5" customHeight="1"/>
    <row r="157" spans="3:82" ht="7.5" customHeight="1"/>
    <row r="158" spans="3:82" ht="7.5" customHeight="1"/>
    <row r="159" spans="3:82" ht="7.5" customHeight="1"/>
    <row r="160" spans="3:82"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row r="542" ht="7.5" customHeight="1"/>
    <row r="543" ht="7.5" customHeight="1"/>
    <row r="544" ht="7.5" customHeight="1"/>
    <row r="545" ht="7.5" customHeight="1"/>
    <row r="546" ht="7.5" customHeight="1"/>
    <row r="547" ht="7.5" customHeight="1"/>
    <row r="548" ht="7.5" customHeight="1"/>
    <row r="549" ht="7.5" customHeight="1"/>
    <row r="550" ht="7.5" customHeight="1"/>
    <row r="551" ht="7.5" customHeight="1"/>
    <row r="552" ht="7.5" customHeight="1"/>
    <row r="553" ht="7.5" customHeight="1"/>
    <row r="554" ht="7.5" customHeight="1"/>
    <row r="555" ht="7.5" customHeight="1"/>
    <row r="556" ht="7.5" customHeight="1"/>
    <row r="557" ht="7.5" customHeight="1"/>
    <row r="558" ht="7.5" customHeight="1"/>
    <row r="559" ht="7.5" customHeight="1"/>
    <row r="560" ht="7.5" customHeight="1"/>
    <row r="561" ht="7.5" customHeight="1"/>
    <row r="562" ht="7.5" customHeight="1"/>
    <row r="563" ht="7.5" customHeight="1"/>
    <row r="564" ht="7.5" customHeight="1"/>
    <row r="565" ht="7.5" customHeight="1"/>
    <row r="566" ht="7.5" customHeight="1"/>
    <row r="567" ht="7.5" customHeight="1"/>
    <row r="568" ht="7.5" customHeight="1"/>
    <row r="569" ht="7.5" customHeight="1"/>
    <row r="570" ht="7.5" customHeight="1"/>
    <row r="571" ht="7.5" customHeight="1"/>
    <row r="572" ht="7.5" customHeight="1"/>
    <row r="573" ht="7.5" customHeight="1"/>
    <row r="574" ht="7.5" customHeight="1"/>
    <row r="575" ht="7.5" customHeight="1"/>
    <row r="576" ht="7.5" customHeight="1"/>
    <row r="577" ht="7.5" customHeight="1"/>
    <row r="578" ht="7.5" customHeight="1"/>
    <row r="579" ht="7.5" customHeight="1"/>
    <row r="580" ht="7.5" customHeight="1"/>
    <row r="581" ht="7.5" customHeight="1"/>
    <row r="582" ht="7.5" customHeight="1"/>
    <row r="583" ht="7.5" customHeight="1"/>
    <row r="584" ht="7.5" customHeight="1"/>
    <row r="585" ht="7.5" customHeight="1"/>
    <row r="586" ht="7.5" customHeight="1"/>
    <row r="587" ht="7.5" customHeight="1"/>
    <row r="588" ht="7.5" customHeight="1"/>
    <row r="589" ht="7.5" customHeight="1"/>
    <row r="590" ht="7.5" customHeight="1"/>
    <row r="591" ht="7.5" customHeight="1"/>
    <row r="592" ht="7.5" customHeight="1"/>
    <row r="593" ht="7.5" customHeight="1"/>
    <row r="594" ht="7.5" customHeight="1"/>
    <row r="595" ht="7.5" customHeight="1"/>
    <row r="596" ht="7.5" customHeight="1"/>
    <row r="597" ht="7.5" customHeight="1"/>
    <row r="598" ht="7.5" customHeight="1"/>
    <row r="599" ht="7.5" customHeight="1"/>
    <row r="600" ht="7.5" customHeight="1"/>
    <row r="601" ht="7.5" customHeight="1"/>
    <row r="602" ht="7.5" customHeight="1"/>
    <row r="603" ht="7.5" customHeight="1"/>
    <row r="604" ht="7.5" customHeight="1"/>
    <row r="605" ht="7.5" customHeight="1"/>
    <row r="606" ht="7.5" customHeight="1"/>
    <row r="607" ht="7.5" customHeight="1"/>
    <row r="608" ht="7.5" customHeight="1"/>
    <row r="609" ht="7.5" customHeight="1"/>
    <row r="610" ht="7.5" customHeight="1"/>
    <row r="611" ht="7.5" customHeight="1"/>
    <row r="612" ht="7.5" customHeight="1"/>
    <row r="613" ht="7.5" customHeight="1"/>
    <row r="614" ht="7.5" customHeight="1"/>
    <row r="615" ht="7.5" customHeight="1"/>
    <row r="616" ht="7.5" customHeight="1"/>
    <row r="617" ht="7.5" customHeight="1"/>
    <row r="618" ht="7.5" customHeight="1"/>
    <row r="619" ht="7.5" customHeight="1"/>
    <row r="620" ht="7.5" customHeight="1"/>
    <row r="621" ht="7.5" customHeight="1"/>
    <row r="622" ht="7.5" customHeight="1"/>
    <row r="623" ht="7.5" customHeight="1"/>
    <row r="624" ht="7.5" customHeight="1"/>
    <row r="625" ht="7.5" customHeight="1"/>
    <row r="626" ht="7.5" customHeight="1"/>
    <row r="627" ht="7.5" customHeight="1"/>
    <row r="628" ht="7.5" customHeight="1"/>
    <row r="629" ht="7.5" customHeight="1"/>
    <row r="630" ht="7.5" customHeight="1"/>
    <row r="631" ht="7.5" customHeight="1"/>
    <row r="632" ht="7.5" customHeight="1"/>
    <row r="633" ht="7.5" customHeight="1"/>
    <row r="634" ht="7.5" customHeight="1"/>
    <row r="635" ht="7.5" customHeight="1"/>
    <row r="636" ht="7.5" customHeight="1"/>
    <row r="637" ht="7.5" customHeight="1"/>
    <row r="638" ht="7.5" customHeight="1"/>
    <row r="639" ht="7.5" customHeight="1"/>
  </sheetData>
  <sheetProtection algorithmName="SHA-512" hashValue="MmfIiu8xOEy1qI3vhL8e0nPmDW14U45iWKF7J3X46uF+vVyg/273Q+A/aNjVM8w2+dbWwjfSuhqc6odSqfHc4g==" saltValue="UBlh5Hy6SxQP+rGbsx+Prg==" spinCount="100000" sheet="1" selectLockedCells="1"/>
  <mergeCells count="206">
    <mergeCell ref="BH112:CD114"/>
    <mergeCell ref="BN90:BO92"/>
    <mergeCell ref="CC90:CD92"/>
    <mergeCell ref="BP90:CB92"/>
    <mergeCell ref="BG100:CD102"/>
    <mergeCell ref="O103:AP105"/>
    <mergeCell ref="AQ103:CD105"/>
    <mergeCell ref="O106:AF111"/>
    <mergeCell ref="D133:U134"/>
    <mergeCell ref="Z90:AA92"/>
    <mergeCell ref="AB90:AN92"/>
    <mergeCell ref="AO90:AP92"/>
    <mergeCell ref="AT90:AU92"/>
    <mergeCell ref="AV90:BH92"/>
    <mergeCell ref="BI90:BJ92"/>
    <mergeCell ref="D94:N114"/>
    <mergeCell ref="O94:V96"/>
    <mergeCell ref="W94:AF96"/>
    <mergeCell ref="AG94:AZ96"/>
    <mergeCell ref="BA94:BJ96"/>
    <mergeCell ref="O97:V99"/>
    <mergeCell ref="W97:CD99"/>
    <mergeCell ref="O100:V102"/>
    <mergeCell ref="W100:AZ102"/>
    <mergeCell ref="BA100:BF102"/>
    <mergeCell ref="O112:AF114"/>
    <mergeCell ref="AG112:BA114"/>
    <mergeCell ref="BB112:BG114"/>
    <mergeCell ref="AH65:AI67"/>
    <mergeCell ref="AJ65:CB67"/>
    <mergeCell ref="CC65:CD67"/>
    <mergeCell ref="Z87:AP89"/>
    <mergeCell ref="AT87:BJ89"/>
    <mergeCell ref="AO78:AR80"/>
    <mergeCell ref="AS78:AU80"/>
    <mergeCell ref="BJ69:BR71"/>
    <mergeCell ref="AE75:AQ77"/>
    <mergeCell ref="BC75:CD77"/>
    <mergeCell ref="CC72:CD74"/>
    <mergeCell ref="Z72:AF74"/>
    <mergeCell ref="BJ72:CB74"/>
    <mergeCell ref="D1:CD3"/>
    <mergeCell ref="D16:N35"/>
    <mergeCell ref="O16:V18"/>
    <mergeCell ref="W16:Y18"/>
    <mergeCell ref="Z16:AB18"/>
    <mergeCell ref="AC16:AE18"/>
    <mergeCell ref="AF16:AH18"/>
    <mergeCell ref="O24:V32"/>
    <mergeCell ref="W24:CD32"/>
    <mergeCell ref="O33:V35"/>
    <mergeCell ref="BA33:BG35"/>
    <mergeCell ref="BH33:CD35"/>
    <mergeCell ref="AL16:AN18"/>
    <mergeCell ref="AO16:AQ18"/>
    <mergeCell ref="BW8:BX14"/>
    <mergeCell ref="BY8:BZ14"/>
    <mergeCell ref="W33:AB35"/>
    <mergeCell ref="AC33:AZ35"/>
    <mergeCell ref="CA8:CB14"/>
    <mergeCell ref="AD8:AF14"/>
    <mergeCell ref="AG8:AI14"/>
    <mergeCell ref="AJ8:AL14"/>
    <mergeCell ref="AM8:AO14"/>
    <mergeCell ref="CC8:CD14"/>
    <mergeCell ref="AG106:BE108"/>
    <mergeCell ref="BF106:CD108"/>
    <mergeCell ref="AG109:BE111"/>
    <mergeCell ref="BF109:CD111"/>
    <mergeCell ref="AV78:CD80"/>
    <mergeCell ref="AU75:BB77"/>
    <mergeCell ref="O69:V74"/>
    <mergeCell ref="W72:Y74"/>
    <mergeCell ref="AR75:AT77"/>
    <mergeCell ref="W69:Y71"/>
    <mergeCell ref="Z69:AH71"/>
    <mergeCell ref="AX69:BF71"/>
    <mergeCell ref="BG69:BI71"/>
    <mergeCell ref="W90:Y92"/>
    <mergeCell ref="AV81:AW83"/>
    <mergeCell ref="AX81:BE83"/>
    <mergeCell ref="BF81:BH83"/>
    <mergeCell ref="BI81:BL83"/>
    <mergeCell ref="BM81:BO83"/>
    <mergeCell ref="BP81:BS83"/>
    <mergeCell ref="AQ90:AS92"/>
    <mergeCell ref="BK90:BM92"/>
    <mergeCell ref="BN87:CD89"/>
    <mergeCell ref="BK94:CD96"/>
    <mergeCell ref="D5:T14"/>
    <mergeCell ref="U5:Z7"/>
    <mergeCell ref="AA5:AC7"/>
    <mergeCell ref="AD5:CD7"/>
    <mergeCell ref="O19:V23"/>
    <mergeCell ref="W19:CD23"/>
    <mergeCell ref="BA16:BC18"/>
    <mergeCell ref="BD16:BF18"/>
    <mergeCell ref="BG16:BI18"/>
    <mergeCell ref="BJ16:BL18"/>
    <mergeCell ref="BM16:BO18"/>
    <mergeCell ref="BP16:BR18"/>
    <mergeCell ref="AR16:AT18"/>
    <mergeCell ref="AU16:AW18"/>
    <mergeCell ref="AX16:AZ18"/>
    <mergeCell ref="AI16:AK18"/>
    <mergeCell ref="U8:W14"/>
    <mergeCell ref="X8:Z14"/>
    <mergeCell ref="AA8:AC14"/>
    <mergeCell ref="AP8:AR14"/>
    <mergeCell ref="AS8:AU14"/>
    <mergeCell ref="AV8:AX14"/>
    <mergeCell ref="AY8:BA14"/>
    <mergeCell ref="BB8:BD14"/>
    <mergeCell ref="AC46:AZ48"/>
    <mergeCell ref="W37:Y38"/>
    <mergeCell ref="Z37:CD38"/>
    <mergeCell ref="O81:V83"/>
    <mergeCell ref="W81:AD83"/>
    <mergeCell ref="AE81:AG83"/>
    <mergeCell ref="AH81:AK83"/>
    <mergeCell ref="AL81:AN83"/>
    <mergeCell ref="O52:V54"/>
    <mergeCell ref="W52:AR54"/>
    <mergeCell ref="AS52:AU54"/>
    <mergeCell ref="AS81:AU83"/>
    <mergeCell ref="O78:V80"/>
    <mergeCell ref="W78:AD80"/>
    <mergeCell ref="AE78:AG80"/>
    <mergeCell ref="AH78:AK80"/>
    <mergeCell ref="AL78:AN80"/>
    <mergeCell ref="AO81:AR83"/>
    <mergeCell ref="AI69:AK71"/>
    <mergeCell ref="AL69:AT71"/>
    <mergeCell ref="AU69:AW71"/>
    <mergeCell ref="O75:V77"/>
    <mergeCell ref="W75:AD77"/>
    <mergeCell ref="AH59:AI61"/>
    <mergeCell ref="W65:Y67"/>
    <mergeCell ref="Z65:AG67"/>
    <mergeCell ref="BS49:BU51"/>
    <mergeCell ref="D37:N54"/>
    <mergeCell ref="O37:V45"/>
    <mergeCell ref="W39:CD45"/>
    <mergeCell ref="O46:V48"/>
    <mergeCell ref="O49:V51"/>
    <mergeCell ref="W49:BR51"/>
    <mergeCell ref="D56:N67"/>
    <mergeCell ref="O56:V61"/>
    <mergeCell ref="W56:Y58"/>
    <mergeCell ref="Z56:CD58"/>
    <mergeCell ref="W59:Y61"/>
    <mergeCell ref="Z59:AG61"/>
    <mergeCell ref="O62:V67"/>
    <mergeCell ref="W62:Y64"/>
    <mergeCell ref="Z62:CD64"/>
    <mergeCell ref="BA46:BG48"/>
    <mergeCell ref="BV49:BX51"/>
    <mergeCell ref="BY49:CA51"/>
    <mergeCell ref="CB49:CD51"/>
    <mergeCell ref="AV52:CA54"/>
    <mergeCell ref="W46:AB48"/>
    <mergeCell ref="D123:F131"/>
    <mergeCell ref="G123:CD131"/>
    <mergeCell ref="W116:AT118"/>
    <mergeCell ref="BA119:BF121"/>
    <mergeCell ref="BG119:CD121"/>
    <mergeCell ref="AU116:AW118"/>
    <mergeCell ref="AX116:BF118"/>
    <mergeCell ref="BG116:BI118"/>
    <mergeCell ref="O119:V121"/>
    <mergeCell ref="W119:AZ121"/>
    <mergeCell ref="D116:N121"/>
    <mergeCell ref="O116:V118"/>
    <mergeCell ref="BJ116:BP118"/>
    <mergeCell ref="CC116:CD118"/>
    <mergeCell ref="BQ116:CB118"/>
    <mergeCell ref="D69:N92"/>
    <mergeCell ref="BT81:BV83"/>
    <mergeCell ref="BW81:CD83"/>
    <mergeCell ref="O84:V92"/>
    <mergeCell ref="W84:Y86"/>
    <mergeCell ref="Z84:AP86"/>
    <mergeCell ref="AQ84:AS86"/>
    <mergeCell ref="AT84:BJ86"/>
    <mergeCell ref="BK84:BM86"/>
    <mergeCell ref="BN84:CD86"/>
    <mergeCell ref="BD72:BI74"/>
    <mergeCell ref="BA72:BC74"/>
    <mergeCell ref="AY72:AZ74"/>
    <mergeCell ref="AG72:AX74"/>
    <mergeCell ref="BE8:BG14"/>
    <mergeCell ref="BH8:BJ14"/>
    <mergeCell ref="BH46:CD48"/>
    <mergeCell ref="BS16:BU18"/>
    <mergeCell ref="BV16:BX18"/>
    <mergeCell ref="BY16:CA18"/>
    <mergeCell ref="CB16:CD18"/>
    <mergeCell ref="BS69:BU71"/>
    <mergeCell ref="BV69:CD71"/>
    <mergeCell ref="BK8:BM14"/>
    <mergeCell ref="BN8:BP14"/>
    <mergeCell ref="BQ8:BS14"/>
    <mergeCell ref="BT8:BV14"/>
    <mergeCell ref="CB52:CD54"/>
    <mergeCell ref="CC59:CD61"/>
    <mergeCell ref="AJ59:CB61"/>
  </mergeCells>
  <phoneticPr fontId="1"/>
  <dataValidations count="1">
    <dataValidation type="list" allowBlank="1" sqref="AE75:AQ77">
      <formula1>"　,6000,20000,60000"</formula1>
    </dataValidation>
  </dataValidations>
  <pageMargins left="0.23622047244094491" right="0.23622047244094491" top="0.59055118110236227" bottom="0.19685039370078741" header="0" footer="0"/>
  <pageSetup paperSize="9" scale="8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22</xdr:col>
                    <xdr:colOff>28575</xdr:colOff>
                    <xdr:row>67</xdr:row>
                    <xdr:rowOff>66675</xdr:rowOff>
                  </from>
                  <to>
                    <xdr:col>25</xdr:col>
                    <xdr:colOff>47625</xdr:colOff>
                    <xdr:row>71</xdr:row>
                    <xdr:rowOff>9525</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34</xdr:col>
                    <xdr:colOff>38100</xdr:colOff>
                    <xdr:row>67</xdr:row>
                    <xdr:rowOff>66675</xdr:rowOff>
                  </from>
                  <to>
                    <xdr:col>37</xdr:col>
                    <xdr:colOff>57150</xdr:colOff>
                    <xdr:row>71</xdr:row>
                    <xdr:rowOff>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46</xdr:col>
                    <xdr:colOff>38100</xdr:colOff>
                    <xdr:row>67</xdr:row>
                    <xdr:rowOff>66675</xdr:rowOff>
                  </from>
                  <to>
                    <xdr:col>49</xdr:col>
                    <xdr:colOff>57150</xdr:colOff>
                    <xdr:row>71</xdr:row>
                    <xdr:rowOff>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58</xdr:col>
                    <xdr:colOff>47625</xdr:colOff>
                    <xdr:row>67</xdr:row>
                    <xdr:rowOff>66675</xdr:rowOff>
                  </from>
                  <to>
                    <xdr:col>61</xdr:col>
                    <xdr:colOff>66675</xdr:colOff>
                    <xdr:row>71</xdr:row>
                    <xdr:rowOff>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70</xdr:col>
                    <xdr:colOff>28575</xdr:colOff>
                    <xdr:row>67</xdr:row>
                    <xdr:rowOff>57150</xdr:rowOff>
                  </from>
                  <to>
                    <xdr:col>73</xdr:col>
                    <xdr:colOff>47625</xdr:colOff>
                    <xdr:row>71</xdr:row>
                    <xdr:rowOff>0</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22</xdr:col>
                    <xdr:colOff>38100</xdr:colOff>
                    <xdr:row>70</xdr:row>
                    <xdr:rowOff>66675</xdr:rowOff>
                  </from>
                  <to>
                    <xdr:col>25</xdr:col>
                    <xdr:colOff>57150</xdr:colOff>
                    <xdr:row>74</xdr:row>
                    <xdr:rowOff>9525</xdr:rowOff>
                  </to>
                </anchor>
              </controlPr>
            </control>
          </mc:Choice>
        </mc:AlternateContent>
        <mc:AlternateContent xmlns:mc="http://schemas.openxmlformats.org/markup-compatibility/2006">
          <mc:Choice Requires="x14">
            <control shapeId="11273" r:id="rId10" name="Check Box 9">
              <controlPr defaultSize="0" autoFill="0" autoLine="0" autoPict="0">
                <anchor moveWithCells="1">
                  <from>
                    <xdr:col>52</xdr:col>
                    <xdr:colOff>47625</xdr:colOff>
                    <xdr:row>70</xdr:row>
                    <xdr:rowOff>57150</xdr:rowOff>
                  </from>
                  <to>
                    <xdr:col>55</xdr:col>
                    <xdr:colOff>66675</xdr:colOff>
                    <xdr:row>74</xdr:row>
                    <xdr:rowOff>9525</xdr:rowOff>
                  </to>
                </anchor>
              </controlPr>
            </control>
          </mc:Choice>
        </mc:AlternateContent>
        <mc:AlternateContent xmlns:mc="http://schemas.openxmlformats.org/markup-compatibility/2006">
          <mc:Choice Requires="x14">
            <control shapeId="11274" r:id="rId11" name="Check Box 10">
              <controlPr defaultSize="0" autoFill="0" autoLine="0" autoPict="0">
                <anchor moveWithCells="1">
                  <from>
                    <xdr:col>22</xdr:col>
                    <xdr:colOff>57150</xdr:colOff>
                    <xdr:row>54</xdr:row>
                    <xdr:rowOff>57150</xdr:rowOff>
                  </from>
                  <to>
                    <xdr:col>25</xdr:col>
                    <xdr:colOff>76200</xdr:colOff>
                    <xdr:row>58</xdr:row>
                    <xdr:rowOff>0</xdr:rowOff>
                  </to>
                </anchor>
              </controlPr>
            </control>
          </mc:Choice>
        </mc:AlternateContent>
        <mc:AlternateContent xmlns:mc="http://schemas.openxmlformats.org/markup-compatibility/2006">
          <mc:Choice Requires="x14">
            <control shapeId="11276" r:id="rId12" name="Check Box 12">
              <controlPr defaultSize="0" autoFill="0" autoLine="0" autoPict="0">
                <anchor moveWithCells="1">
                  <from>
                    <xdr:col>22</xdr:col>
                    <xdr:colOff>57150</xdr:colOff>
                    <xdr:row>57</xdr:row>
                    <xdr:rowOff>57150</xdr:rowOff>
                  </from>
                  <to>
                    <xdr:col>25</xdr:col>
                    <xdr:colOff>76200</xdr:colOff>
                    <xdr:row>61</xdr:row>
                    <xdr:rowOff>0</xdr:rowOff>
                  </to>
                </anchor>
              </controlPr>
            </control>
          </mc:Choice>
        </mc:AlternateContent>
        <mc:AlternateContent xmlns:mc="http://schemas.openxmlformats.org/markup-compatibility/2006">
          <mc:Choice Requires="x14">
            <control shapeId="11277" r:id="rId13" name="Check Box 13">
              <controlPr defaultSize="0" autoFill="0" autoLine="0" autoPict="0">
                <anchor moveWithCells="1">
                  <from>
                    <xdr:col>22</xdr:col>
                    <xdr:colOff>57150</xdr:colOff>
                    <xdr:row>60</xdr:row>
                    <xdr:rowOff>66675</xdr:rowOff>
                  </from>
                  <to>
                    <xdr:col>25</xdr:col>
                    <xdr:colOff>76200</xdr:colOff>
                    <xdr:row>64</xdr:row>
                    <xdr:rowOff>9525</xdr:rowOff>
                  </to>
                </anchor>
              </controlPr>
            </control>
          </mc:Choice>
        </mc:AlternateContent>
        <mc:AlternateContent xmlns:mc="http://schemas.openxmlformats.org/markup-compatibility/2006">
          <mc:Choice Requires="x14">
            <control shapeId="11278" r:id="rId14" name="Check Box 14">
              <controlPr defaultSize="0" autoFill="0" autoLine="0" autoPict="0">
                <anchor moveWithCells="1">
                  <from>
                    <xdr:col>22</xdr:col>
                    <xdr:colOff>57150</xdr:colOff>
                    <xdr:row>63</xdr:row>
                    <xdr:rowOff>57150</xdr:rowOff>
                  </from>
                  <to>
                    <xdr:col>25</xdr:col>
                    <xdr:colOff>76200</xdr:colOff>
                    <xdr:row>67</xdr:row>
                    <xdr:rowOff>0</xdr:rowOff>
                  </to>
                </anchor>
              </controlPr>
            </control>
          </mc:Choice>
        </mc:AlternateContent>
        <mc:AlternateContent xmlns:mc="http://schemas.openxmlformats.org/markup-compatibility/2006">
          <mc:Choice Requires="x14">
            <control shapeId="11279" r:id="rId15" name="Check Box 15">
              <controlPr defaultSize="0" autoFill="0" autoLine="0" autoPict="0">
                <anchor moveWithCells="1">
                  <from>
                    <xdr:col>22</xdr:col>
                    <xdr:colOff>28575</xdr:colOff>
                    <xdr:row>82</xdr:row>
                    <xdr:rowOff>57150</xdr:rowOff>
                  </from>
                  <to>
                    <xdr:col>25</xdr:col>
                    <xdr:colOff>47625</xdr:colOff>
                    <xdr:row>86</xdr:row>
                    <xdr:rowOff>0</xdr:rowOff>
                  </to>
                </anchor>
              </controlPr>
            </control>
          </mc:Choice>
        </mc:AlternateContent>
        <mc:AlternateContent xmlns:mc="http://schemas.openxmlformats.org/markup-compatibility/2006">
          <mc:Choice Requires="x14">
            <control shapeId="11283" r:id="rId16" name="Check Box 19">
              <controlPr defaultSize="0" autoFill="0" autoLine="0" autoPict="0">
                <anchor moveWithCells="1">
                  <from>
                    <xdr:col>62</xdr:col>
                    <xdr:colOff>19050</xdr:colOff>
                    <xdr:row>82</xdr:row>
                    <xdr:rowOff>66675</xdr:rowOff>
                  </from>
                  <to>
                    <xdr:col>65</xdr:col>
                    <xdr:colOff>38100</xdr:colOff>
                    <xdr:row>86</xdr:row>
                    <xdr:rowOff>9525</xdr:rowOff>
                  </to>
                </anchor>
              </controlPr>
            </control>
          </mc:Choice>
        </mc:AlternateContent>
        <mc:AlternateContent xmlns:mc="http://schemas.openxmlformats.org/markup-compatibility/2006">
          <mc:Choice Requires="x14">
            <control shapeId="11286" r:id="rId17" name="Check Box 22">
              <controlPr defaultSize="0" autoFill="0" autoLine="0" autoPict="0">
                <anchor moveWithCells="1">
                  <from>
                    <xdr:col>58</xdr:col>
                    <xdr:colOff>19050</xdr:colOff>
                    <xdr:row>114</xdr:row>
                    <xdr:rowOff>66675</xdr:rowOff>
                  </from>
                  <to>
                    <xdr:col>61</xdr:col>
                    <xdr:colOff>38100</xdr:colOff>
                    <xdr:row>118</xdr:row>
                    <xdr:rowOff>9525</xdr:rowOff>
                  </to>
                </anchor>
              </controlPr>
            </control>
          </mc:Choice>
        </mc:AlternateContent>
        <mc:AlternateContent xmlns:mc="http://schemas.openxmlformats.org/markup-compatibility/2006">
          <mc:Choice Requires="x14">
            <control shapeId="11287" r:id="rId18" name="Check Box 23">
              <controlPr defaultSize="0" autoFill="0" autoLine="0" autoPict="0">
                <anchor moveWithCells="1">
                  <from>
                    <xdr:col>46</xdr:col>
                    <xdr:colOff>19050</xdr:colOff>
                    <xdr:row>114</xdr:row>
                    <xdr:rowOff>66675</xdr:rowOff>
                  </from>
                  <to>
                    <xdr:col>49</xdr:col>
                    <xdr:colOff>38100</xdr:colOff>
                    <xdr:row>118</xdr:row>
                    <xdr:rowOff>9525</xdr:rowOff>
                  </to>
                </anchor>
              </controlPr>
            </control>
          </mc:Choice>
        </mc:AlternateContent>
        <mc:AlternateContent xmlns:mc="http://schemas.openxmlformats.org/markup-compatibility/2006">
          <mc:Choice Requires="x14">
            <control shapeId="11288" r:id="rId19" name="Check Box 24">
              <controlPr defaultSize="0" autoFill="0" autoLine="0" autoPict="0">
                <anchor moveWithCells="1">
                  <from>
                    <xdr:col>62</xdr:col>
                    <xdr:colOff>19050</xdr:colOff>
                    <xdr:row>89</xdr:row>
                    <xdr:rowOff>0</xdr:rowOff>
                  </from>
                  <to>
                    <xdr:col>65</xdr:col>
                    <xdr:colOff>38100</xdr:colOff>
                    <xdr:row>92</xdr:row>
                    <xdr:rowOff>19050</xdr:rowOff>
                  </to>
                </anchor>
              </controlPr>
            </control>
          </mc:Choice>
        </mc:AlternateContent>
        <mc:AlternateContent xmlns:mc="http://schemas.openxmlformats.org/markup-compatibility/2006">
          <mc:Choice Requires="x14">
            <control shapeId="11291" r:id="rId20" name="Check Box 27">
              <controlPr defaultSize="0" autoFill="0" autoLine="0" autoPict="0">
                <anchor moveWithCells="1">
                  <from>
                    <xdr:col>22</xdr:col>
                    <xdr:colOff>38100</xdr:colOff>
                    <xdr:row>88</xdr:row>
                    <xdr:rowOff>66675</xdr:rowOff>
                  </from>
                  <to>
                    <xdr:col>25</xdr:col>
                    <xdr:colOff>57150</xdr:colOff>
                    <xdr:row>92</xdr:row>
                    <xdr:rowOff>9525</xdr:rowOff>
                  </to>
                </anchor>
              </controlPr>
            </control>
          </mc:Choice>
        </mc:AlternateContent>
        <mc:AlternateContent xmlns:mc="http://schemas.openxmlformats.org/markup-compatibility/2006">
          <mc:Choice Requires="x14">
            <control shapeId="11293" r:id="rId21" name="Check Box 29">
              <controlPr defaultSize="0" autoFill="0" autoLine="0" autoPict="0">
                <anchor moveWithCells="1">
                  <from>
                    <xdr:col>42</xdr:col>
                    <xdr:colOff>19050</xdr:colOff>
                    <xdr:row>85</xdr:row>
                    <xdr:rowOff>66675</xdr:rowOff>
                  </from>
                  <to>
                    <xdr:col>45</xdr:col>
                    <xdr:colOff>38100</xdr:colOff>
                    <xdr:row>89</xdr:row>
                    <xdr:rowOff>9525</xdr:rowOff>
                  </to>
                </anchor>
              </controlPr>
            </control>
          </mc:Choice>
        </mc:AlternateContent>
        <mc:AlternateContent xmlns:mc="http://schemas.openxmlformats.org/markup-compatibility/2006">
          <mc:Choice Requires="x14">
            <control shapeId="11294" r:id="rId22" name="Check Box 30">
              <controlPr defaultSize="0" autoFill="0" autoLine="0" autoPict="0">
                <anchor moveWithCells="1">
                  <from>
                    <xdr:col>22</xdr:col>
                    <xdr:colOff>28575</xdr:colOff>
                    <xdr:row>85</xdr:row>
                    <xdr:rowOff>57150</xdr:rowOff>
                  </from>
                  <to>
                    <xdr:col>25</xdr:col>
                    <xdr:colOff>47625</xdr:colOff>
                    <xdr:row>89</xdr:row>
                    <xdr:rowOff>0</xdr:rowOff>
                  </to>
                </anchor>
              </controlPr>
            </control>
          </mc:Choice>
        </mc:AlternateContent>
        <mc:AlternateContent xmlns:mc="http://schemas.openxmlformats.org/markup-compatibility/2006">
          <mc:Choice Requires="x14">
            <control shapeId="11295" r:id="rId23" name="Check Box 31">
              <controlPr defaultSize="0" autoFill="0" autoLine="0" autoPict="0">
                <anchor moveWithCells="1">
                  <from>
                    <xdr:col>62</xdr:col>
                    <xdr:colOff>19050</xdr:colOff>
                    <xdr:row>85</xdr:row>
                    <xdr:rowOff>57150</xdr:rowOff>
                  </from>
                  <to>
                    <xdr:col>65</xdr:col>
                    <xdr:colOff>38100</xdr:colOff>
                    <xdr:row>89</xdr:row>
                    <xdr:rowOff>0</xdr:rowOff>
                  </to>
                </anchor>
              </controlPr>
            </control>
          </mc:Choice>
        </mc:AlternateContent>
        <mc:AlternateContent xmlns:mc="http://schemas.openxmlformats.org/markup-compatibility/2006">
          <mc:Choice Requires="x14">
            <control shapeId="11296" r:id="rId24" name="Check Box 32">
              <controlPr defaultSize="0" autoFill="0" autoLine="0" autoPict="0">
                <anchor moveWithCells="1">
                  <from>
                    <xdr:col>42</xdr:col>
                    <xdr:colOff>28575</xdr:colOff>
                    <xdr:row>88</xdr:row>
                    <xdr:rowOff>47625</xdr:rowOff>
                  </from>
                  <to>
                    <xdr:col>45</xdr:col>
                    <xdr:colOff>47625</xdr:colOff>
                    <xdr:row>91</xdr:row>
                    <xdr:rowOff>66675</xdr:rowOff>
                  </to>
                </anchor>
              </controlPr>
            </control>
          </mc:Choice>
        </mc:AlternateContent>
        <mc:AlternateContent xmlns:mc="http://schemas.openxmlformats.org/markup-compatibility/2006">
          <mc:Choice Requires="x14">
            <control shapeId="11297" r:id="rId25" name="Check Box 33">
              <controlPr defaultSize="0" autoFill="0" autoLine="0" autoPict="0">
                <anchor moveWithCells="1">
                  <from>
                    <xdr:col>42</xdr:col>
                    <xdr:colOff>19050</xdr:colOff>
                    <xdr:row>82</xdr:row>
                    <xdr:rowOff>66675</xdr:rowOff>
                  </from>
                  <to>
                    <xdr:col>45</xdr:col>
                    <xdr:colOff>38100</xdr:colOff>
                    <xdr:row>86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V66"/>
  <sheetViews>
    <sheetView view="pageBreakPreview" topLeftCell="A21" zoomScaleNormal="100" zoomScaleSheetLayoutView="100" workbookViewId="0">
      <selection activeCell="F31" sqref="F31:G31"/>
    </sheetView>
  </sheetViews>
  <sheetFormatPr defaultColWidth="8.625" defaultRowHeight="18.75"/>
  <cols>
    <col min="1" max="1" width="8.625" style="106" customWidth="1"/>
    <col min="2" max="10" width="8.625" style="96" customWidth="1"/>
    <col min="11" max="11" width="1.125" style="97" customWidth="1"/>
    <col min="12" max="17" width="8.625" style="96" customWidth="1"/>
    <col min="18" max="18" width="1.125" style="96" customWidth="1"/>
    <col min="19" max="19" width="8.625" style="98" hidden="1" customWidth="1"/>
    <col min="20" max="16384" width="8.625" style="96"/>
  </cols>
  <sheetData>
    <row r="1" spans="1:19" s="93" customFormat="1" ht="7.5" customHeight="1">
      <c r="A1" s="498" t="s">
        <v>130</v>
      </c>
      <c r="B1" s="499"/>
      <c r="C1" s="499"/>
      <c r="D1" s="499"/>
      <c r="E1" s="499"/>
      <c r="F1" s="499"/>
      <c r="G1" s="499"/>
      <c r="H1" s="499"/>
      <c r="I1" s="499"/>
      <c r="J1" s="499"/>
      <c r="K1" s="499"/>
      <c r="L1" s="499"/>
      <c r="M1" s="499"/>
      <c r="N1" s="499"/>
      <c r="O1" s="499"/>
      <c r="P1" s="499"/>
      <c r="Q1" s="500"/>
      <c r="R1" s="91"/>
      <c r="S1" s="92"/>
    </row>
    <row r="2" spans="1:19" s="93" customFormat="1" ht="7.5" customHeight="1">
      <c r="A2" s="501"/>
      <c r="B2" s="502"/>
      <c r="C2" s="502"/>
      <c r="D2" s="502"/>
      <c r="E2" s="502"/>
      <c r="F2" s="502"/>
      <c r="G2" s="502"/>
      <c r="H2" s="502"/>
      <c r="I2" s="502"/>
      <c r="J2" s="502"/>
      <c r="K2" s="502"/>
      <c r="L2" s="502"/>
      <c r="M2" s="502"/>
      <c r="N2" s="502"/>
      <c r="O2" s="502"/>
      <c r="P2" s="502"/>
      <c r="Q2" s="503"/>
      <c r="R2" s="91"/>
      <c r="S2" s="94"/>
    </row>
    <row r="3" spans="1:19" s="93" customFormat="1" ht="7.5" customHeight="1" thickBot="1">
      <c r="A3" s="504"/>
      <c r="B3" s="505"/>
      <c r="C3" s="505"/>
      <c r="D3" s="505"/>
      <c r="E3" s="505"/>
      <c r="F3" s="505"/>
      <c r="G3" s="505"/>
      <c r="H3" s="505"/>
      <c r="I3" s="505"/>
      <c r="J3" s="505"/>
      <c r="K3" s="505"/>
      <c r="L3" s="505"/>
      <c r="M3" s="505"/>
      <c r="N3" s="505"/>
      <c r="O3" s="505"/>
      <c r="P3" s="505"/>
      <c r="Q3" s="506"/>
      <c r="R3" s="91"/>
      <c r="S3" s="95"/>
    </row>
    <row r="4" spans="1:19" s="93" customFormat="1" ht="18">
      <c r="A4" s="507" t="s">
        <v>262</v>
      </c>
      <c r="B4" s="507"/>
      <c r="C4" s="507"/>
      <c r="D4" s="507"/>
      <c r="E4" s="507"/>
      <c r="F4" s="507"/>
      <c r="G4" s="507"/>
      <c r="H4" s="507"/>
      <c r="I4" s="507"/>
      <c r="J4" s="507"/>
      <c r="K4" s="507"/>
      <c r="L4" s="507"/>
      <c r="M4" s="507"/>
      <c r="N4" s="507"/>
      <c r="O4" s="507"/>
      <c r="P4" s="507"/>
      <c r="Q4" s="507"/>
      <c r="R4" s="91"/>
      <c r="S4" s="91"/>
    </row>
    <row r="5" spans="1:19">
      <c r="A5" s="508" t="s">
        <v>137</v>
      </c>
      <c r="B5" s="508"/>
    </row>
    <row r="6" spans="1:19" ht="18.75" customHeight="1">
      <c r="A6" s="509" t="s">
        <v>338</v>
      </c>
      <c r="B6" s="511" t="s">
        <v>85</v>
      </c>
      <c r="C6" s="513" t="s">
        <v>86</v>
      </c>
      <c r="D6" s="513"/>
      <c r="E6" s="513" t="s">
        <v>87</v>
      </c>
      <c r="F6" s="514" t="s">
        <v>88</v>
      </c>
      <c r="G6" s="515"/>
      <c r="H6" s="518" t="s">
        <v>89</v>
      </c>
      <c r="I6" s="519"/>
      <c r="J6" s="513" t="s">
        <v>90</v>
      </c>
      <c r="K6" s="99"/>
      <c r="L6" s="525" t="s">
        <v>91</v>
      </c>
      <c r="M6" s="525"/>
      <c r="N6" s="525"/>
      <c r="O6" s="525" t="s">
        <v>92</v>
      </c>
      <c r="P6" s="525"/>
      <c r="Q6" s="525"/>
      <c r="S6" s="526" t="s">
        <v>93</v>
      </c>
    </row>
    <row r="7" spans="1:19">
      <c r="A7" s="510"/>
      <c r="B7" s="512"/>
      <c r="C7" s="161" t="s">
        <v>94</v>
      </c>
      <c r="D7" s="161" t="s">
        <v>95</v>
      </c>
      <c r="E7" s="513"/>
      <c r="F7" s="516"/>
      <c r="G7" s="517"/>
      <c r="H7" s="520"/>
      <c r="I7" s="521"/>
      <c r="J7" s="513"/>
      <c r="K7" s="99"/>
      <c r="L7" s="162" t="s">
        <v>96</v>
      </c>
      <c r="M7" s="162" t="s">
        <v>97</v>
      </c>
      <c r="N7" s="162" t="s">
        <v>98</v>
      </c>
      <c r="O7" s="162" t="s">
        <v>96</v>
      </c>
      <c r="P7" s="162" t="s">
        <v>97</v>
      </c>
      <c r="Q7" s="162" t="s">
        <v>98</v>
      </c>
      <c r="S7" s="527"/>
    </row>
    <row r="8" spans="1:19">
      <c r="A8" s="100" t="s">
        <v>308</v>
      </c>
      <c r="B8" s="160"/>
      <c r="C8" s="160"/>
      <c r="D8" s="38"/>
      <c r="E8" s="160"/>
      <c r="F8" s="522"/>
      <c r="G8" s="522"/>
      <c r="H8" s="523"/>
      <c r="I8" s="524"/>
      <c r="J8" s="39"/>
      <c r="K8" s="102"/>
      <c r="L8" s="167">
        <f>IF($S8="非対象",0,IF(OR($B8="既設",$B8="減少"),$H8*$J8,0))</f>
        <v>0</v>
      </c>
      <c r="M8" s="167">
        <f>IF($S8="非対象",0,IF(OR($B8="既設",$B8="増加"),$H8*$J8,0))</f>
        <v>0</v>
      </c>
      <c r="N8" s="103">
        <f>M8-L8</f>
        <v>0</v>
      </c>
      <c r="O8" s="41">
        <f>IF($S8="非対象",0,IF(OR($B8="既設",$B8="減少"),$J8,0))</f>
        <v>0</v>
      </c>
      <c r="P8" s="41">
        <f>IF($S8="非対象",0,IF(OR($B8="既設",$B8="増加"),$J8,0))</f>
        <v>0</v>
      </c>
      <c r="Q8" s="41">
        <f>P8-O8</f>
        <v>0</v>
      </c>
      <c r="S8" s="104" t="s">
        <v>100</v>
      </c>
    </row>
    <row r="9" spans="1:19">
      <c r="A9" s="100" t="s">
        <v>139</v>
      </c>
      <c r="B9" s="160"/>
      <c r="C9" s="160"/>
      <c r="D9" s="38"/>
      <c r="E9" s="160"/>
      <c r="F9" s="522"/>
      <c r="G9" s="522"/>
      <c r="H9" s="523"/>
      <c r="I9" s="524"/>
      <c r="J9" s="39"/>
      <c r="K9" s="102"/>
      <c r="L9" s="167">
        <f>IF($S9="非対象",0,IF(OR($B9="既設",$B9="減少"),$H9*$J9,0))</f>
        <v>0</v>
      </c>
      <c r="M9" s="167">
        <f>IF($S9="非対象",0,IF(OR($B9="既設",$B9="増加"),$H9*$J9,0))</f>
        <v>0</v>
      </c>
      <c r="N9" s="103">
        <f t="shared" ref="N9:N12" si="0">M9-L9</f>
        <v>0</v>
      </c>
      <c r="O9" s="41">
        <f>IF($S9="非対象",0,IF(OR($B9="既設",$B9="減少"),$J9,0))</f>
        <v>0</v>
      </c>
      <c r="P9" s="41">
        <f>IF($S9="非対象",0,IF(OR($B9="既設",$B9="増加"),$J9,0))</f>
        <v>0</v>
      </c>
      <c r="Q9" s="41">
        <f t="shared" ref="Q9:Q12" si="1">P9-O9</f>
        <v>0</v>
      </c>
      <c r="S9" s="104" t="s">
        <v>100</v>
      </c>
    </row>
    <row r="10" spans="1:19">
      <c r="A10" s="100" t="s">
        <v>309</v>
      </c>
      <c r="B10" s="160"/>
      <c r="C10" s="160"/>
      <c r="D10" s="38"/>
      <c r="E10" s="160"/>
      <c r="F10" s="522"/>
      <c r="G10" s="522"/>
      <c r="H10" s="523"/>
      <c r="I10" s="524"/>
      <c r="J10" s="39"/>
      <c r="K10" s="102"/>
      <c r="L10" s="167">
        <f>IF($S10="非対象",0,IF(OR($B10="既設",$B10="減少"),$H10*$J10,0))</f>
        <v>0</v>
      </c>
      <c r="M10" s="167">
        <f>IF($S10="非対象",0,IF(OR($B10="既設",$B10="増加"),$H10*$J10,0))</f>
        <v>0</v>
      </c>
      <c r="N10" s="103">
        <f t="shared" si="0"/>
        <v>0</v>
      </c>
      <c r="O10" s="41">
        <f>IF($S10="非対象",0,IF(OR($B10="既設",$B10="減少"),$J10,0))</f>
        <v>0</v>
      </c>
      <c r="P10" s="41">
        <f>IF($S10="非対象",0,IF(OR($B10="既設",$B10="増加"),$J10,0))</f>
        <v>0</v>
      </c>
      <c r="Q10" s="41">
        <f t="shared" si="1"/>
        <v>0</v>
      </c>
      <c r="S10" s="104" t="s">
        <v>100</v>
      </c>
    </row>
    <row r="11" spans="1:19">
      <c r="A11" s="100" t="s">
        <v>339</v>
      </c>
      <c r="B11" s="160" t="s">
        <v>66</v>
      </c>
      <c r="C11" s="160"/>
      <c r="D11" s="38"/>
      <c r="E11" s="160"/>
      <c r="F11" s="522"/>
      <c r="G11" s="522"/>
      <c r="H11" s="523"/>
      <c r="I11" s="524"/>
      <c r="J11" s="39"/>
      <c r="K11" s="102"/>
      <c r="L11" s="167">
        <f>IF($S11="非対象",0,IF(OR($B11="既設",$B11="減少"),$H11*$J11,0))</f>
        <v>0</v>
      </c>
      <c r="M11" s="167">
        <f>IF($S11="非対象",0,IF(OR($B11="既設",$B11="増加"),$H11*$J11,0))</f>
        <v>0</v>
      </c>
      <c r="N11" s="103">
        <f t="shared" si="0"/>
        <v>0</v>
      </c>
      <c r="O11" s="41">
        <f>IF($S11="非対象",0,IF(OR($B11="既設",$B11="減少"),$J11,0))</f>
        <v>0</v>
      </c>
      <c r="P11" s="41">
        <f>IF($S11="非対象",0,IF(OR($B11="既設",$B11="増加"),$J11,0))</f>
        <v>0</v>
      </c>
      <c r="Q11" s="41">
        <f t="shared" si="1"/>
        <v>0</v>
      </c>
      <c r="S11" s="104" t="s">
        <v>100</v>
      </c>
    </row>
    <row r="12" spans="1:19">
      <c r="A12" s="100" t="s">
        <v>140</v>
      </c>
      <c r="B12" s="160" t="s">
        <v>66</v>
      </c>
      <c r="C12" s="160"/>
      <c r="D12" s="38"/>
      <c r="E12" s="160"/>
      <c r="F12" s="522"/>
      <c r="G12" s="522"/>
      <c r="H12" s="523"/>
      <c r="I12" s="524"/>
      <c r="J12" s="39"/>
      <c r="K12" s="102"/>
      <c r="L12" s="167">
        <f>IF($S12="非対象",0,IF(OR($B12="既設",$B12="減少"),$H12*$J12,0))</f>
        <v>0</v>
      </c>
      <c r="M12" s="167">
        <f>IF($S12="非対象",0,IF(OR($B12="既設",$B12="増加"),$H12*$J12,0))</f>
        <v>0</v>
      </c>
      <c r="N12" s="103">
        <f t="shared" si="0"/>
        <v>0</v>
      </c>
      <c r="O12" s="41">
        <f>IF($S12="非対象",0,IF(OR($B12="既設",$B12="減少"),$J12,0))</f>
        <v>0</v>
      </c>
      <c r="P12" s="41">
        <f>IF($S12="非対象",0,IF(OR($B12="既設",$B12="増加"),$J12,0))</f>
        <v>0</v>
      </c>
      <c r="Q12" s="41">
        <f t="shared" si="1"/>
        <v>0</v>
      </c>
      <c r="S12" s="104" t="s">
        <v>100</v>
      </c>
    </row>
    <row r="13" spans="1:19">
      <c r="J13" s="41">
        <f>SUM(J8:J12)</f>
        <v>0</v>
      </c>
      <c r="K13" s="102"/>
      <c r="L13" s="167">
        <f t="shared" ref="L13:Q13" si="2">SUM(L8:L12)</f>
        <v>0</v>
      </c>
      <c r="M13" s="167">
        <f t="shared" si="2"/>
        <v>0</v>
      </c>
      <c r="N13" s="103">
        <f t="shared" si="2"/>
        <v>0</v>
      </c>
      <c r="O13" s="41">
        <f t="shared" si="2"/>
        <v>0</v>
      </c>
      <c r="P13" s="41">
        <f t="shared" si="2"/>
        <v>0</v>
      </c>
      <c r="Q13" s="41">
        <f t="shared" si="2"/>
        <v>0</v>
      </c>
      <c r="S13" s="107"/>
    </row>
    <row r="14" spans="1:19">
      <c r="A14" s="530" t="s">
        <v>374</v>
      </c>
      <c r="B14" s="530"/>
      <c r="C14" s="530"/>
      <c r="D14" s="530"/>
      <c r="E14" s="530"/>
      <c r="F14" s="530"/>
      <c r="G14" s="530"/>
    </row>
    <row r="15" spans="1:19" ht="18.75" customHeight="1">
      <c r="A15" s="509" t="s">
        <v>84</v>
      </c>
      <c r="B15" s="511" t="s">
        <v>85</v>
      </c>
      <c r="C15" s="529" t="s">
        <v>86</v>
      </c>
      <c r="D15" s="529"/>
      <c r="E15" s="529" t="s">
        <v>87</v>
      </c>
      <c r="F15" s="529" t="s">
        <v>88</v>
      </c>
      <c r="G15" s="529"/>
      <c r="H15" s="518" t="s">
        <v>89</v>
      </c>
      <c r="I15" s="519"/>
      <c r="J15" s="528" t="s">
        <v>101</v>
      </c>
      <c r="K15" s="108"/>
      <c r="L15" s="525" t="s">
        <v>91</v>
      </c>
      <c r="M15" s="525"/>
      <c r="N15" s="525"/>
      <c r="O15" s="525" t="s">
        <v>92</v>
      </c>
      <c r="P15" s="525"/>
      <c r="Q15" s="525"/>
      <c r="S15" s="526" t="s">
        <v>93</v>
      </c>
    </row>
    <row r="16" spans="1:19">
      <c r="A16" s="510"/>
      <c r="B16" s="512"/>
      <c r="C16" s="163" t="s">
        <v>94</v>
      </c>
      <c r="D16" s="163" t="s">
        <v>95</v>
      </c>
      <c r="E16" s="529"/>
      <c r="F16" s="163" t="s">
        <v>102</v>
      </c>
      <c r="G16" s="163" t="s">
        <v>103</v>
      </c>
      <c r="H16" s="520"/>
      <c r="I16" s="521"/>
      <c r="J16" s="529"/>
      <c r="K16" s="109"/>
      <c r="L16" s="162" t="s">
        <v>96</v>
      </c>
      <c r="M16" s="162" t="s">
        <v>97</v>
      </c>
      <c r="N16" s="162" t="s">
        <v>98</v>
      </c>
      <c r="O16" s="162" t="s">
        <v>96</v>
      </c>
      <c r="P16" s="162" t="s">
        <v>97</v>
      </c>
      <c r="Q16" s="162" t="s">
        <v>98</v>
      </c>
      <c r="S16" s="527"/>
    </row>
    <row r="17" spans="1:19">
      <c r="A17" s="100" t="s">
        <v>340</v>
      </c>
      <c r="B17" s="160"/>
      <c r="C17" s="160"/>
      <c r="D17" s="38"/>
      <c r="E17" s="160"/>
      <c r="F17" s="160"/>
      <c r="G17" s="160"/>
      <c r="H17" s="523"/>
      <c r="I17" s="524"/>
      <c r="J17" s="39"/>
      <c r="K17" s="102"/>
      <c r="L17" s="167">
        <f>IF($S17="非対象",0,IF(OR($B17="既設",$B17="減少"),IF($E17="三相",$H17*$J17,IF($F17="Δ",$H17*$J17*3,IF($F17="Ｙ",$H17*$J17*3,0))),0))</f>
        <v>0</v>
      </c>
      <c r="M17" s="167">
        <f>IF($S17="非対象",0,IF(OR($B17="既設",$B17="増加"),IF($E17="三相",$H17*$J17,IF($F17="Δ",$H17*$J17*3,IF($F17="Ｙ",$H17*$J17*3,0))),0))</f>
        <v>0</v>
      </c>
      <c r="N17" s="103">
        <f>M17-L17</f>
        <v>0</v>
      </c>
      <c r="O17" s="41">
        <f t="shared" ref="O17:O26" si="3">IF($S17="非対象",0,IF(OR($B17="既設",$B17="減少"),IF($E17="三相",$J17,IF($F17="Δ",$J17*3,IF($F17="Ｙ",$J17*3,IF($F17="Ｖ",$J17*2,"")))),0))</f>
        <v>0</v>
      </c>
      <c r="P17" s="41">
        <f t="shared" ref="P17:P26" si="4">IF($S17="非対象",0,IF(OR($B17="既設",$B17="増加"),IF($E17="三相",$J17,IF($F17="Δ",$J17*3,IF($F17="Ｙ",$J17*3,IF($F17="Ｖ",$J17*2,"")))),0))</f>
        <v>0</v>
      </c>
      <c r="Q17" s="41">
        <f t="shared" ref="Q17:Q27" si="5">P17-O17</f>
        <v>0</v>
      </c>
      <c r="S17" s="104" t="s">
        <v>100</v>
      </c>
    </row>
    <row r="18" spans="1:19">
      <c r="A18" s="100" t="s">
        <v>341</v>
      </c>
      <c r="B18" s="160"/>
      <c r="C18" s="160"/>
      <c r="D18" s="38"/>
      <c r="E18" s="160"/>
      <c r="F18" s="160"/>
      <c r="G18" s="160"/>
      <c r="H18" s="523"/>
      <c r="I18" s="524"/>
      <c r="J18" s="39"/>
      <c r="K18" s="102"/>
      <c r="L18" s="167">
        <f t="shared" ref="L18:L26" si="6">IF($S18="非対象",0,IF(OR($B18="既設",$B18="減少"),IF($E18="三相",$H18*$J18,IF($F18="Δ",$H18*$J18*3,IF($F18="Ｙ",$H18*$J18*3,0))),0))</f>
        <v>0</v>
      </c>
      <c r="M18" s="167">
        <f t="shared" ref="M18:M26" si="7">IF($S18="非対象",0,IF(OR($B18="既設",$B18="増加"),IF($E18="三相",$H18*$J18,IF($F18="Δ",$H18*$J18*3,IF($F18="Ｙ",$H18*$J18*3,0))),0))</f>
        <v>0</v>
      </c>
      <c r="N18" s="103">
        <f t="shared" ref="N18:N27" si="8">M18-L18</f>
        <v>0</v>
      </c>
      <c r="O18" s="41">
        <f t="shared" si="3"/>
        <v>0</v>
      </c>
      <c r="P18" s="41">
        <f t="shared" si="4"/>
        <v>0</v>
      </c>
      <c r="Q18" s="41">
        <f t="shared" si="5"/>
        <v>0</v>
      </c>
      <c r="S18" s="104" t="s">
        <v>100</v>
      </c>
    </row>
    <row r="19" spans="1:19">
      <c r="A19" s="100" t="s">
        <v>342</v>
      </c>
      <c r="B19" s="160"/>
      <c r="C19" s="160"/>
      <c r="D19" s="38"/>
      <c r="E19" s="160"/>
      <c r="F19" s="160"/>
      <c r="G19" s="160"/>
      <c r="H19" s="523"/>
      <c r="I19" s="524"/>
      <c r="J19" s="39"/>
      <c r="K19" s="102"/>
      <c r="L19" s="167">
        <f t="shared" si="6"/>
        <v>0</v>
      </c>
      <c r="M19" s="167">
        <f t="shared" si="7"/>
        <v>0</v>
      </c>
      <c r="N19" s="103">
        <f t="shared" si="8"/>
        <v>0</v>
      </c>
      <c r="O19" s="41">
        <f t="shared" si="3"/>
        <v>0</v>
      </c>
      <c r="P19" s="41">
        <f t="shared" si="4"/>
        <v>0</v>
      </c>
      <c r="Q19" s="41">
        <f t="shared" si="5"/>
        <v>0</v>
      </c>
      <c r="S19" s="104" t="s">
        <v>100</v>
      </c>
    </row>
    <row r="20" spans="1:19">
      <c r="A20" s="100" t="s">
        <v>343</v>
      </c>
      <c r="B20" s="160"/>
      <c r="C20" s="160"/>
      <c r="D20" s="38"/>
      <c r="E20" s="160"/>
      <c r="F20" s="160"/>
      <c r="G20" s="160"/>
      <c r="H20" s="523"/>
      <c r="I20" s="524"/>
      <c r="J20" s="39"/>
      <c r="K20" s="102"/>
      <c r="L20" s="167">
        <f t="shared" si="6"/>
        <v>0</v>
      </c>
      <c r="M20" s="167">
        <f t="shared" si="7"/>
        <v>0</v>
      </c>
      <c r="N20" s="103">
        <f t="shared" si="8"/>
        <v>0</v>
      </c>
      <c r="O20" s="41">
        <f t="shared" si="3"/>
        <v>0</v>
      </c>
      <c r="P20" s="41">
        <f t="shared" si="4"/>
        <v>0</v>
      </c>
      <c r="Q20" s="41">
        <f t="shared" si="5"/>
        <v>0</v>
      </c>
      <c r="S20" s="104" t="s">
        <v>100</v>
      </c>
    </row>
    <row r="21" spans="1:19">
      <c r="A21" s="100" t="s">
        <v>311</v>
      </c>
      <c r="B21" s="160"/>
      <c r="C21" s="160"/>
      <c r="D21" s="38"/>
      <c r="E21" s="160"/>
      <c r="F21" s="160"/>
      <c r="G21" s="160"/>
      <c r="H21" s="523"/>
      <c r="I21" s="524"/>
      <c r="J21" s="39"/>
      <c r="K21" s="102"/>
      <c r="L21" s="167">
        <f t="shared" si="6"/>
        <v>0</v>
      </c>
      <c r="M21" s="167">
        <f t="shared" si="7"/>
        <v>0</v>
      </c>
      <c r="N21" s="103">
        <f t="shared" si="8"/>
        <v>0</v>
      </c>
      <c r="O21" s="41">
        <f t="shared" si="3"/>
        <v>0</v>
      </c>
      <c r="P21" s="41">
        <f t="shared" si="4"/>
        <v>0</v>
      </c>
      <c r="Q21" s="41">
        <f t="shared" si="5"/>
        <v>0</v>
      </c>
      <c r="S21" s="104" t="s">
        <v>100</v>
      </c>
    </row>
    <row r="22" spans="1:19">
      <c r="A22" s="100" t="s">
        <v>142</v>
      </c>
      <c r="B22" s="160"/>
      <c r="C22" s="160"/>
      <c r="D22" s="38"/>
      <c r="E22" s="160"/>
      <c r="F22" s="160"/>
      <c r="G22" s="160"/>
      <c r="H22" s="523"/>
      <c r="I22" s="524"/>
      <c r="J22" s="39"/>
      <c r="K22" s="102"/>
      <c r="L22" s="167">
        <f t="shared" si="6"/>
        <v>0</v>
      </c>
      <c r="M22" s="167">
        <f t="shared" si="7"/>
        <v>0</v>
      </c>
      <c r="N22" s="103">
        <f t="shared" si="8"/>
        <v>0</v>
      </c>
      <c r="O22" s="41">
        <f t="shared" si="3"/>
        <v>0</v>
      </c>
      <c r="P22" s="41">
        <f t="shared" si="4"/>
        <v>0</v>
      </c>
      <c r="Q22" s="41">
        <f t="shared" si="5"/>
        <v>0</v>
      </c>
      <c r="S22" s="104" t="s">
        <v>100</v>
      </c>
    </row>
    <row r="23" spans="1:19">
      <c r="A23" s="100" t="s">
        <v>312</v>
      </c>
      <c r="B23" s="160"/>
      <c r="C23" s="160"/>
      <c r="D23" s="38"/>
      <c r="E23" s="160"/>
      <c r="F23" s="160"/>
      <c r="G23" s="160"/>
      <c r="H23" s="523"/>
      <c r="I23" s="524"/>
      <c r="J23" s="39"/>
      <c r="K23" s="102"/>
      <c r="L23" s="167">
        <f t="shared" si="6"/>
        <v>0</v>
      </c>
      <c r="M23" s="167">
        <f t="shared" si="7"/>
        <v>0</v>
      </c>
      <c r="N23" s="103">
        <f t="shared" si="8"/>
        <v>0</v>
      </c>
      <c r="O23" s="41">
        <f t="shared" si="3"/>
        <v>0</v>
      </c>
      <c r="P23" s="41">
        <f t="shared" si="4"/>
        <v>0</v>
      </c>
      <c r="Q23" s="41">
        <f t="shared" si="5"/>
        <v>0</v>
      </c>
      <c r="S23" s="104" t="s">
        <v>100</v>
      </c>
    </row>
    <row r="24" spans="1:19">
      <c r="A24" s="100" t="s">
        <v>143</v>
      </c>
      <c r="B24" s="160"/>
      <c r="C24" s="160"/>
      <c r="D24" s="38"/>
      <c r="E24" s="160"/>
      <c r="F24" s="160"/>
      <c r="G24" s="160"/>
      <c r="H24" s="523"/>
      <c r="I24" s="524"/>
      <c r="J24" s="39"/>
      <c r="K24" s="102"/>
      <c r="L24" s="167">
        <f t="shared" si="6"/>
        <v>0</v>
      </c>
      <c r="M24" s="167">
        <f t="shared" si="7"/>
        <v>0</v>
      </c>
      <c r="N24" s="103">
        <f t="shared" si="8"/>
        <v>0</v>
      </c>
      <c r="O24" s="41">
        <f t="shared" si="3"/>
        <v>0</v>
      </c>
      <c r="P24" s="41">
        <f t="shared" si="4"/>
        <v>0</v>
      </c>
      <c r="Q24" s="41">
        <f t="shared" si="5"/>
        <v>0</v>
      </c>
      <c r="S24" s="104" t="s">
        <v>100</v>
      </c>
    </row>
    <row r="25" spans="1:19">
      <c r="A25" s="100" t="s">
        <v>344</v>
      </c>
      <c r="B25" s="160"/>
      <c r="C25" s="160"/>
      <c r="D25" s="38"/>
      <c r="E25" s="160"/>
      <c r="F25" s="160"/>
      <c r="G25" s="160"/>
      <c r="H25" s="523"/>
      <c r="I25" s="524"/>
      <c r="J25" s="39"/>
      <c r="K25" s="102"/>
      <c r="L25" s="167">
        <f t="shared" si="6"/>
        <v>0</v>
      </c>
      <c r="M25" s="167">
        <f t="shared" si="7"/>
        <v>0</v>
      </c>
      <c r="N25" s="103">
        <f t="shared" si="8"/>
        <v>0</v>
      </c>
      <c r="O25" s="41">
        <f t="shared" si="3"/>
        <v>0</v>
      </c>
      <c r="P25" s="41">
        <f t="shared" si="4"/>
        <v>0</v>
      </c>
      <c r="Q25" s="41">
        <f t="shared" si="5"/>
        <v>0</v>
      </c>
      <c r="S25" s="104" t="s">
        <v>100</v>
      </c>
    </row>
    <row r="26" spans="1:19">
      <c r="A26" s="100" t="s">
        <v>345</v>
      </c>
      <c r="B26" s="160"/>
      <c r="C26" s="160"/>
      <c r="D26" s="38"/>
      <c r="E26" s="160"/>
      <c r="F26" s="160"/>
      <c r="G26" s="160"/>
      <c r="H26" s="523"/>
      <c r="I26" s="524"/>
      <c r="J26" s="39"/>
      <c r="K26" s="102"/>
      <c r="L26" s="167">
        <f t="shared" si="6"/>
        <v>0</v>
      </c>
      <c r="M26" s="167">
        <f t="shared" si="7"/>
        <v>0</v>
      </c>
      <c r="N26" s="103">
        <f t="shared" si="8"/>
        <v>0</v>
      </c>
      <c r="O26" s="41">
        <f t="shared" si="3"/>
        <v>0</v>
      </c>
      <c r="P26" s="41">
        <f t="shared" si="4"/>
        <v>0</v>
      </c>
      <c r="Q26" s="41">
        <f t="shared" si="5"/>
        <v>0</v>
      </c>
      <c r="S26" s="104" t="s">
        <v>100</v>
      </c>
    </row>
    <row r="27" spans="1:19">
      <c r="J27" s="41">
        <f>SUM(J17:J26)</f>
        <v>0</v>
      </c>
      <c r="K27" s="102"/>
      <c r="L27" s="167">
        <f>SUM(L17:L26)</f>
        <v>0</v>
      </c>
      <c r="M27" s="167">
        <f>SUM(M17:M26)</f>
        <v>0</v>
      </c>
      <c r="N27" s="103">
        <f t="shared" si="8"/>
        <v>0</v>
      </c>
      <c r="O27" s="41">
        <f>SUM(O17:O26)</f>
        <v>0</v>
      </c>
      <c r="P27" s="41">
        <f>SUM(P17:P26)</f>
        <v>0</v>
      </c>
      <c r="Q27" s="41">
        <f t="shared" si="5"/>
        <v>0</v>
      </c>
      <c r="S27" s="107"/>
    </row>
    <row r="28" spans="1:19">
      <c r="A28" s="530" t="s">
        <v>375</v>
      </c>
      <c r="B28" s="530"/>
      <c r="C28" s="530"/>
      <c r="D28" s="530"/>
      <c r="E28" s="530"/>
      <c r="F28" s="530"/>
      <c r="G28" s="530"/>
      <c r="H28" s="530"/>
      <c r="I28" s="530"/>
    </row>
    <row r="29" spans="1:19" ht="18.75" customHeight="1">
      <c r="A29" s="509" t="s">
        <v>314</v>
      </c>
      <c r="B29" s="511" t="s">
        <v>85</v>
      </c>
      <c r="C29" s="529" t="s">
        <v>86</v>
      </c>
      <c r="D29" s="529"/>
      <c r="E29" s="529" t="s">
        <v>87</v>
      </c>
      <c r="F29" s="529" t="s">
        <v>88</v>
      </c>
      <c r="G29" s="529"/>
      <c r="H29" s="513" t="s">
        <v>89</v>
      </c>
      <c r="I29" s="513"/>
      <c r="J29" s="528" t="s">
        <v>101</v>
      </c>
      <c r="K29" s="108"/>
      <c r="L29" s="525" t="s">
        <v>91</v>
      </c>
      <c r="M29" s="525"/>
      <c r="N29" s="525"/>
      <c r="O29" s="525" t="s">
        <v>92</v>
      </c>
      <c r="P29" s="525"/>
      <c r="Q29" s="525"/>
      <c r="S29" s="526" t="s">
        <v>93</v>
      </c>
    </row>
    <row r="30" spans="1:19">
      <c r="A30" s="510"/>
      <c r="B30" s="512"/>
      <c r="C30" s="163" t="s">
        <v>94</v>
      </c>
      <c r="D30" s="163" t="s">
        <v>95</v>
      </c>
      <c r="E30" s="529"/>
      <c r="F30" s="163" t="s">
        <v>102</v>
      </c>
      <c r="G30" s="163" t="s">
        <v>103</v>
      </c>
      <c r="H30" s="181" t="s">
        <v>376</v>
      </c>
      <c r="I30" s="181" t="s">
        <v>371</v>
      </c>
      <c r="J30" s="529"/>
      <c r="K30" s="109"/>
      <c r="L30" s="162" t="s">
        <v>96</v>
      </c>
      <c r="M30" s="162" t="s">
        <v>97</v>
      </c>
      <c r="N30" s="162" t="s">
        <v>98</v>
      </c>
      <c r="O30" s="162" t="s">
        <v>96</v>
      </c>
      <c r="P30" s="162" t="s">
        <v>97</v>
      </c>
      <c r="Q30" s="162" t="s">
        <v>98</v>
      </c>
      <c r="S30" s="527"/>
    </row>
    <row r="31" spans="1:19">
      <c r="A31" s="100" t="s">
        <v>315</v>
      </c>
      <c r="B31" s="160"/>
      <c r="C31" s="160"/>
      <c r="D31" s="38"/>
      <c r="E31" s="160"/>
      <c r="F31" s="522"/>
      <c r="G31" s="522"/>
      <c r="H31" s="39"/>
      <c r="I31" s="39"/>
      <c r="J31" s="39"/>
      <c r="K31" s="102"/>
      <c r="L31" s="167">
        <f>IF($S31="非対象",0,IF(OR($B31="既設",$B31="減少"),IF($F31="Ｖ結線",(ABS($H31-$I31)+MIN($H31,$I31)*2*0.866)*$J31,IF($F31="コンビネーション",($H31+$I31)*$J31,0)),0))</f>
        <v>0</v>
      </c>
      <c r="M31" s="167">
        <f>IF($S31="非対象",0,IF(OR($B31="既設",$B31="増加"),IF($F31="Ｖ結線",(ABS($H31-$I31)+MIN($H31,$I31)*2*0.866)*$J31,IF($F31="コンビネーション",($H31+$I31)*$J31,0)),0))</f>
        <v>0</v>
      </c>
      <c r="N31" s="167">
        <f t="shared" ref="N31:N35" si="9">M31-L31</f>
        <v>0</v>
      </c>
      <c r="O31" s="41">
        <f>IF($S31="非対象",0,IF(OR($B31="既設",$B31="減少"),IF($F31="Ｖ結線",$J31*2,IF($F31="コンビネーション",$J31*1,0)),0))</f>
        <v>0</v>
      </c>
      <c r="P31" s="41">
        <f>IF($S31="非対象",0,IF(OR($B31="既設",$B31="増加"),IF($F31="Ｖ結線",$J31*2,IF($F31="コンビネーション",$J31*1,)),0))</f>
        <v>0</v>
      </c>
      <c r="Q31" s="41">
        <f t="shared" ref="Q31:Q35" si="10">P31-O31</f>
        <v>0</v>
      </c>
      <c r="S31" s="104" t="s">
        <v>100</v>
      </c>
    </row>
    <row r="32" spans="1:19">
      <c r="A32" s="100" t="s">
        <v>316</v>
      </c>
      <c r="B32" s="160"/>
      <c r="C32" s="160"/>
      <c r="D32" s="38"/>
      <c r="E32" s="160"/>
      <c r="F32" s="522"/>
      <c r="G32" s="522"/>
      <c r="H32" s="39"/>
      <c r="I32" s="39"/>
      <c r="J32" s="39"/>
      <c r="K32" s="102"/>
      <c r="L32" s="167">
        <f t="shared" ref="L32:L35" si="11">IF($S32="非対象",0,IF(OR($B32="既設",$B32="減少"),IF($F32="Ｖ結線",(ABS($H32-$I32)+MIN($H32,$I32)*2*0.866)*$J32,IF($F32="コンビネーション",$H32+$I32,0)),0))</f>
        <v>0</v>
      </c>
      <c r="M32" s="167">
        <f t="shared" ref="M32:M35" si="12">IF($S32="非対象",0,IF(OR($B32="既設",$B32="増加"),IF($F32="Ｖ結線",(ABS($H32-$I32)+MIN($H32,$I32)*2*0.866)*$J32,IF($F32="コンビネーション",$H32+$I32,0)),0))</f>
        <v>0</v>
      </c>
      <c r="N32" s="167">
        <f t="shared" si="9"/>
        <v>0</v>
      </c>
      <c r="O32" s="41">
        <f t="shared" ref="O32:O35" si="13">IF($S32="非対象",0,IF(OR($B32="既設",$B32="減少"),IF($F32="Ｖ結線",$J32*2,IF($F32="コンビネーション",$J32*1,0)),0))</f>
        <v>0</v>
      </c>
      <c r="P32" s="41">
        <f t="shared" ref="P32:P35" si="14">IF($S32="非対象",0,IF(OR($B32="既設",$B32="増加"),IF($F32="Ｖ結線",$J32*2,IF($F32="コンビネーション",$J32*1,)),0))</f>
        <v>0</v>
      </c>
      <c r="Q32" s="41">
        <f t="shared" si="10"/>
        <v>0</v>
      </c>
      <c r="S32" s="104" t="s">
        <v>100</v>
      </c>
    </row>
    <row r="33" spans="1:19">
      <c r="A33" s="100" t="s">
        <v>317</v>
      </c>
      <c r="B33" s="160"/>
      <c r="C33" s="160"/>
      <c r="D33" s="38"/>
      <c r="E33" s="160"/>
      <c r="F33" s="522"/>
      <c r="G33" s="522"/>
      <c r="H33" s="39"/>
      <c r="I33" s="39"/>
      <c r="J33" s="39"/>
      <c r="K33" s="102"/>
      <c r="L33" s="167">
        <f t="shared" si="11"/>
        <v>0</v>
      </c>
      <c r="M33" s="167">
        <f t="shared" si="12"/>
        <v>0</v>
      </c>
      <c r="N33" s="167">
        <f t="shared" si="9"/>
        <v>0</v>
      </c>
      <c r="O33" s="41">
        <f t="shared" si="13"/>
        <v>0</v>
      </c>
      <c r="P33" s="41">
        <f t="shared" si="14"/>
        <v>0</v>
      </c>
      <c r="Q33" s="41">
        <f t="shared" si="10"/>
        <v>0</v>
      </c>
      <c r="S33" s="104" t="s">
        <v>100</v>
      </c>
    </row>
    <row r="34" spans="1:19">
      <c r="A34" s="100" t="s">
        <v>318</v>
      </c>
      <c r="B34" s="160"/>
      <c r="C34" s="160"/>
      <c r="D34" s="38"/>
      <c r="E34" s="160"/>
      <c r="F34" s="522"/>
      <c r="G34" s="522"/>
      <c r="H34" s="39"/>
      <c r="I34" s="39"/>
      <c r="J34" s="39"/>
      <c r="K34" s="102"/>
      <c r="L34" s="167">
        <f t="shared" si="11"/>
        <v>0</v>
      </c>
      <c r="M34" s="167">
        <f t="shared" si="12"/>
        <v>0</v>
      </c>
      <c r="N34" s="167">
        <f t="shared" si="9"/>
        <v>0</v>
      </c>
      <c r="O34" s="41">
        <f t="shared" si="13"/>
        <v>0</v>
      </c>
      <c r="P34" s="41">
        <f t="shared" si="14"/>
        <v>0</v>
      </c>
      <c r="Q34" s="41">
        <f t="shared" si="10"/>
        <v>0</v>
      </c>
      <c r="S34" s="104" t="s">
        <v>100</v>
      </c>
    </row>
    <row r="35" spans="1:19">
      <c r="A35" s="100" t="s">
        <v>346</v>
      </c>
      <c r="B35" s="160"/>
      <c r="C35" s="160"/>
      <c r="D35" s="38"/>
      <c r="E35" s="160"/>
      <c r="F35" s="522"/>
      <c r="G35" s="522"/>
      <c r="H35" s="39"/>
      <c r="I35" s="39"/>
      <c r="J35" s="39"/>
      <c r="K35" s="102"/>
      <c r="L35" s="167">
        <f t="shared" si="11"/>
        <v>0</v>
      </c>
      <c r="M35" s="167">
        <f t="shared" si="12"/>
        <v>0</v>
      </c>
      <c r="N35" s="167">
        <f t="shared" si="9"/>
        <v>0</v>
      </c>
      <c r="O35" s="41">
        <f t="shared" si="13"/>
        <v>0</v>
      </c>
      <c r="P35" s="41">
        <f t="shared" si="14"/>
        <v>0</v>
      </c>
      <c r="Q35" s="41">
        <f t="shared" si="10"/>
        <v>0</v>
      </c>
      <c r="S35" s="104" t="s">
        <v>100</v>
      </c>
    </row>
    <row r="36" spans="1:19">
      <c r="J36" s="41">
        <f>SUM(J31:J35)</f>
        <v>0</v>
      </c>
      <c r="K36" s="102"/>
      <c r="L36" s="167">
        <f t="shared" ref="L36:Q36" si="15">SUM(L31:L35)</f>
        <v>0</v>
      </c>
      <c r="M36" s="167">
        <f t="shared" si="15"/>
        <v>0</v>
      </c>
      <c r="N36" s="167">
        <f t="shared" si="15"/>
        <v>0</v>
      </c>
      <c r="O36" s="41">
        <f t="shared" si="15"/>
        <v>0</v>
      </c>
      <c r="P36" s="41">
        <f t="shared" si="15"/>
        <v>0</v>
      </c>
      <c r="Q36" s="41">
        <f t="shared" si="15"/>
        <v>0</v>
      </c>
      <c r="S36" s="107"/>
    </row>
    <row r="37" spans="1:19" ht="6" customHeight="1" thickBot="1">
      <c r="J37" s="97"/>
      <c r="L37" s="169"/>
      <c r="M37" s="169"/>
      <c r="N37" s="169"/>
      <c r="S37" s="112"/>
    </row>
    <row r="38" spans="1:19" ht="20.25" thickTop="1" thickBot="1">
      <c r="J38" s="113">
        <f t="shared" ref="J38" si="16">J27+J13+J36</f>
        <v>0</v>
      </c>
      <c r="K38" s="114"/>
      <c r="L38" s="170">
        <f t="shared" ref="L38:Q38" si="17">L27+L13+L36</f>
        <v>0</v>
      </c>
      <c r="M38" s="171">
        <f t="shared" si="17"/>
        <v>0</v>
      </c>
      <c r="N38" s="172">
        <f t="shared" si="17"/>
        <v>0</v>
      </c>
      <c r="O38" s="118">
        <f t="shared" si="17"/>
        <v>0</v>
      </c>
      <c r="P38" s="119">
        <f t="shared" si="17"/>
        <v>0</v>
      </c>
      <c r="Q38" s="120">
        <f t="shared" si="17"/>
        <v>0</v>
      </c>
      <c r="S38" s="112"/>
    </row>
    <row r="39" spans="1:19" ht="19.5" thickTop="1">
      <c r="A39" s="508" t="s">
        <v>259</v>
      </c>
      <c r="B39" s="508"/>
      <c r="C39" s="508"/>
      <c r="J39" s="114"/>
      <c r="K39" s="114"/>
      <c r="L39" s="114"/>
      <c r="M39" s="114"/>
      <c r="N39" s="114"/>
      <c r="O39" s="114"/>
      <c r="P39" s="114"/>
      <c r="Q39" s="114"/>
      <c r="S39" s="112"/>
    </row>
    <row r="40" spans="1:19" ht="18.75" customHeight="1">
      <c r="A40" s="509" t="s">
        <v>347</v>
      </c>
      <c r="B40" s="511" t="s">
        <v>85</v>
      </c>
      <c r="C40" s="529" t="s">
        <v>104</v>
      </c>
      <c r="D40" s="529"/>
      <c r="E40" s="529"/>
      <c r="F40" s="529"/>
      <c r="G40" s="529" t="s">
        <v>91</v>
      </c>
      <c r="H40" s="529"/>
      <c r="I40" s="529" t="s">
        <v>105</v>
      </c>
      <c r="J40" s="529" t="s">
        <v>90</v>
      </c>
      <c r="K40" s="114"/>
      <c r="L40" s="525" t="s">
        <v>106</v>
      </c>
      <c r="M40" s="525"/>
      <c r="N40" s="525"/>
      <c r="O40" s="525" t="s">
        <v>107</v>
      </c>
      <c r="P40" s="525"/>
      <c r="Q40" s="525"/>
      <c r="S40" s="526" t="s">
        <v>93</v>
      </c>
    </row>
    <row r="41" spans="1:19">
      <c r="A41" s="510"/>
      <c r="B41" s="512"/>
      <c r="C41" s="529"/>
      <c r="D41" s="529"/>
      <c r="E41" s="529"/>
      <c r="F41" s="529"/>
      <c r="G41" s="529"/>
      <c r="H41" s="529"/>
      <c r="I41" s="529"/>
      <c r="J41" s="529"/>
      <c r="K41" s="114"/>
      <c r="L41" s="162" t="s">
        <v>96</v>
      </c>
      <c r="M41" s="162" t="s">
        <v>97</v>
      </c>
      <c r="N41" s="162" t="s">
        <v>98</v>
      </c>
      <c r="O41" s="162" t="s">
        <v>96</v>
      </c>
      <c r="P41" s="162" t="s">
        <v>97</v>
      </c>
      <c r="Q41" s="162" t="s">
        <v>98</v>
      </c>
      <c r="S41" s="527"/>
    </row>
    <row r="42" spans="1:19">
      <c r="A42" s="100" t="s">
        <v>319</v>
      </c>
      <c r="B42" s="160"/>
      <c r="C42" s="531"/>
      <c r="D42" s="532"/>
      <c r="E42" s="532"/>
      <c r="F42" s="533"/>
      <c r="G42" s="534"/>
      <c r="H42" s="534"/>
      <c r="I42" s="160"/>
      <c r="J42" s="40"/>
      <c r="K42" s="114"/>
      <c r="L42" s="178">
        <f>IF($S42="非対象",0,IF(OR($B42="既設",$B42="減少"),IF($I42="入力kW",$G42*$J42,IF($I42="出力kW",$G42*1.176*$J42,0)),0))</f>
        <v>0</v>
      </c>
      <c r="M42" s="178">
        <f>IF($S42="非対象",0,IF(OR($B42="既設",$B42="増加"),IF($I42="入力kW",$G42*$J42,IF($I42="出力kW",$G42*1.176*$J42,0)),0))</f>
        <v>0</v>
      </c>
      <c r="N42" s="179">
        <f t="shared" ref="N42:N47" si="18">M42-L42</f>
        <v>0</v>
      </c>
      <c r="O42" s="41">
        <f>IF($S42="非対象",0,IF(OR($B42="既設",$B42="減少"),$J42,0))</f>
        <v>0</v>
      </c>
      <c r="P42" s="41">
        <f>IF($S42="非対象",0,IF(OR($B42="既設",$B42="増加"),$J42,0))</f>
        <v>0</v>
      </c>
      <c r="Q42" s="41">
        <f t="shared" ref="Q42:Q47" si="19">P42-O42</f>
        <v>0</v>
      </c>
      <c r="S42" s="104" t="s">
        <v>100</v>
      </c>
    </row>
    <row r="43" spans="1:19">
      <c r="A43" s="100" t="s">
        <v>320</v>
      </c>
      <c r="B43" s="160"/>
      <c r="C43" s="531"/>
      <c r="D43" s="532"/>
      <c r="E43" s="532"/>
      <c r="F43" s="533"/>
      <c r="G43" s="534"/>
      <c r="H43" s="534"/>
      <c r="I43" s="160"/>
      <c r="J43" s="40"/>
      <c r="K43" s="114"/>
      <c r="L43" s="178">
        <f t="shared" ref="L43:L46" si="20">IF($S43="非対象",0,IF(OR($B43="既設",$B43="減少"),IF($I43="入力kW",$G43*$J43,IF($I43="出力kW",$G43*1.176*$J43,0)),0))</f>
        <v>0</v>
      </c>
      <c r="M43" s="178">
        <f>IF($S43="非対象",0,IF(OR($B43="既設",$B43="増加"),IF($I43="入力kW",$G43*$J43,IF($I43="出力kW",$G43*1.176*$J43,0)),0))</f>
        <v>0</v>
      </c>
      <c r="N43" s="179">
        <f t="shared" si="18"/>
        <v>0</v>
      </c>
      <c r="O43" s="41">
        <f>IF($S43="非対象",0,IF(OR($B43="既設",$B43="減少"),$J43,0))</f>
        <v>0</v>
      </c>
      <c r="P43" s="41">
        <f>IF($S43="非対象",0,IF(OR($B43="既設",$B43="増加"),$J43,0))</f>
        <v>0</v>
      </c>
      <c r="Q43" s="41">
        <f t="shared" si="19"/>
        <v>0</v>
      </c>
      <c r="S43" s="104" t="s">
        <v>100</v>
      </c>
    </row>
    <row r="44" spans="1:19">
      <c r="A44" s="100" t="s">
        <v>348</v>
      </c>
      <c r="B44" s="160"/>
      <c r="C44" s="531"/>
      <c r="D44" s="532"/>
      <c r="E44" s="532"/>
      <c r="F44" s="533"/>
      <c r="G44" s="534"/>
      <c r="H44" s="534"/>
      <c r="I44" s="160"/>
      <c r="J44" s="40"/>
      <c r="K44" s="114"/>
      <c r="L44" s="178">
        <f>IF($S44="非対象",0,IF(OR($B44="既設",$B44="減少"),IF($I44="入力kW",$G44*$J44,IF($I44="出力kW",$G44*1.176*$J44,0)),0))</f>
        <v>0</v>
      </c>
      <c r="M44" s="178">
        <f>IF($S44="非対象",0,IF(OR($B44="既設",$B44="増加"),IF($I44="入力kW",$G44*$J44,IF($I44="出力kW",$G44*1.176*$J44,0)),0))</f>
        <v>0</v>
      </c>
      <c r="N44" s="179">
        <f t="shared" si="18"/>
        <v>0</v>
      </c>
      <c r="O44" s="41">
        <f>IF($S44="非対象",0,IF(OR($B44="既設",$B44="減少"),$J44,0))</f>
        <v>0</v>
      </c>
      <c r="P44" s="41">
        <f>IF($S44="非対象",0,IF(OR($B44="既設",$B44="増加"),$J44,0))</f>
        <v>0</v>
      </c>
      <c r="Q44" s="41">
        <f t="shared" si="19"/>
        <v>0</v>
      </c>
      <c r="S44" s="104" t="s">
        <v>100</v>
      </c>
    </row>
    <row r="45" spans="1:19">
      <c r="A45" s="100" t="s">
        <v>349</v>
      </c>
      <c r="B45" s="160"/>
      <c r="C45" s="531"/>
      <c r="D45" s="532"/>
      <c r="E45" s="532"/>
      <c r="F45" s="533"/>
      <c r="G45" s="534"/>
      <c r="H45" s="534"/>
      <c r="I45" s="160"/>
      <c r="J45" s="40"/>
      <c r="K45" s="114"/>
      <c r="L45" s="178">
        <f t="shared" si="20"/>
        <v>0</v>
      </c>
      <c r="M45" s="178">
        <f>IF($S45="非対象",0,IF(OR($B45="既設",$B45="増加"),IF($I45="入力kW",$G45*$J45,IF($I45="出力kW",$G45*1.176*$J45,0)),0))</f>
        <v>0</v>
      </c>
      <c r="N45" s="179">
        <f t="shared" si="18"/>
        <v>0</v>
      </c>
      <c r="O45" s="41">
        <f>IF($S45="非対象",0,IF(OR($B45="既設",$B45="減少"),$J45,0))</f>
        <v>0</v>
      </c>
      <c r="P45" s="41">
        <f>IF($S45="非対象",0,IF(OR($B45="既設",$B45="増加"),$J45,0))</f>
        <v>0</v>
      </c>
      <c r="Q45" s="41">
        <f t="shared" si="19"/>
        <v>0</v>
      </c>
      <c r="S45" s="104" t="s">
        <v>100</v>
      </c>
    </row>
    <row r="46" spans="1:19">
      <c r="A46" s="100" t="s">
        <v>350</v>
      </c>
      <c r="B46" s="160"/>
      <c r="C46" s="531"/>
      <c r="D46" s="532"/>
      <c r="E46" s="532"/>
      <c r="F46" s="533"/>
      <c r="G46" s="534"/>
      <c r="H46" s="534"/>
      <c r="I46" s="160"/>
      <c r="J46" s="40"/>
      <c r="K46" s="114"/>
      <c r="L46" s="178">
        <f t="shared" si="20"/>
        <v>0</v>
      </c>
      <c r="M46" s="178">
        <f>IF($S46="非対象",0,IF(OR($B46="既設",$B46="増加"),IF($I46="入力kW",$G46*$J46,IF($I46="出力kW",$G46*1.176*$J46,0)),0))</f>
        <v>0</v>
      </c>
      <c r="N46" s="179">
        <f t="shared" si="18"/>
        <v>0</v>
      </c>
      <c r="O46" s="41">
        <f>IF($S46="非対象",0,IF(OR($B46="既設",$B46="減少"),$J46,0))</f>
        <v>0</v>
      </c>
      <c r="P46" s="41">
        <f>IF($S46="非対象",0,IF(OR($B46="既設",$B46="増加"),$J46,0))</f>
        <v>0</v>
      </c>
      <c r="Q46" s="41">
        <f t="shared" si="19"/>
        <v>0</v>
      </c>
      <c r="S46" s="104" t="s">
        <v>100</v>
      </c>
    </row>
    <row r="47" spans="1:19">
      <c r="J47" s="114"/>
      <c r="K47" s="114"/>
      <c r="L47" s="178">
        <f>SUM(L42:L46)</f>
        <v>0</v>
      </c>
      <c r="M47" s="178">
        <f>SUM(M42:M46)</f>
        <v>0</v>
      </c>
      <c r="N47" s="178">
        <f t="shared" si="18"/>
        <v>0</v>
      </c>
      <c r="O47" s="122">
        <f>SUM(O42:O46)</f>
        <v>0</v>
      </c>
      <c r="P47" s="122">
        <f>SUM(P42:P46)</f>
        <v>0</v>
      </c>
      <c r="Q47" s="122">
        <f t="shared" si="19"/>
        <v>0</v>
      </c>
      <c r="S47" s="112"/>
    </row>
    <row r="48" spans="1:19">
      <c r="A48" s="508" t="s">
        <v>260</v>
      </c>
      <c r="B48" s="508"/>
      <c r="C48" s="508"/>
      <c r="S48" s="112"/>
    </row>
    <row r="49" spans="1:22">
      <c r="A49" s="535" t="s">
        <v>108</v>
      </c>
      <c r="B49" s="536"/>
      <c r="C49" s="165" t="s">
        <v>66</v>
      </c>
      <c r="S49" s="112"/>
    </row>
    <row r="50" spans="1:22" ht="18.75" customHeight="1">
      <c r="A50" s="509" t="s">
        <v>314</v>
      </c>
      <c r="B50" s="511" t="s">
        <v>85</v>
      </c>
      <c r="C50" s="125" t="s">
        <v>91</v>
      </c>
      <c r="D50" s="529" t="s">
        <v>90</v>
      </c>
      <c r="E50" s="525" t="s">
        <v>91</v>
      </c>
      <c r="F50" s="525"/>
      <c r="G50" s="525"/>
      <c r="H50" s="525" t="s">
        <v>90</v>
      </c>
      <c r="I50" s="525"/>
      <c r="J50" s="525"/>
      <c r="M50" s="96" t="s">
        <v>109</v>
      </c>
      <c r="S50" s="112"/>
    </row>
    <row r="51" spans="1:22">
      <c r="A51" s="510"/>
      <c r="B51" s="512"/>
      <c r="C51" s="126" t="s">
        <v>321</v>
      </c>
      <c r="D51" s="529"/>
      <c r="E51" s="162" t="s">
        <v>96</v>
      </c>
      <c r="F51" s="162" t="s">
        <v>97</v>
      </c>
      <c r="G51" s="162" t="s">
        <v>98</v>
      </c>
      <c r="H51" s="162" t="s">
        <v>96</v>
      </c>
      <c r="I51" s="162" t="s">
        <v>97</v>
      </c>
      <c r="J51" s="162" t="s">
        <v>98</v>
      </c>
      <c r="M51" s="128"/>
      <c r="N51" s="128"/>
      <c r="O51" s="124" t="s">
        <v>110</v>
      </c>
      <c r="P51" s="129" t="s">
        <v>111</v>
      </c>
      <c r="S51" s="112"/>
    </row>
    <row r="52" spans="1:22">
      <c r="A52" s="100" t="s">
        <v>322</v>
      </c>
      <c r="B52" s="160"/>
      <c r="C52" s="166"/>
      <c r="D52" s="44"/>
      <c r="E52" s="173">
        <f>IF($B52="既設",$C52*$D52,IF($B52="減少",$C52*$D52,0))</f>
        <v>0</v>
      </c>
      <c r="F52" s="173">
        <f>IF($B52="既設",$C52*$D52,IF($B52="増加",$C52*$D52,0))</f>
        <v>0</v>
      </c>
      <c r="G52" s="173">
        <f>F52-E52</f>
        <v>0</v>
      </c>
      <c r="H52" s="41">
        <f>IF($B52="既設",$D52,IF($B52="減少",$D52,0))</f>
        <v>0</v>
      </c>
      <c r="I52" s="41">
        <f>IF($B52="既設",$D52,IF($B52="増加",$D52,0))</f>
        <v>0</v>
      </c>
      <c r="J52" s="41">
        <f>I52-H52</f>
        <v>0</v>
      </c>
      <c r="M52" s="124" t="s">
        <v>351</v>
      </c>
      <c r="N52" s="180">
        <f>IF($N57&gt;50,50,$N57)</f>
        <v>0</v>
      </c>
      <c r="O52" s="131">
        <v>0.8</v>
      </c>
      <c r="P52" s="167">
        <f>N52*O52</f>
        <v>0</v>
      </c>
    </row>
    <row r="53" spans="1:22">
      <c r="A53" s="100" t="s">
        <v>323</v>
      </c>
      <c r="B53" s="160"/>
      <c r="C53" s="166"/>
      <c r="D53" s="44"/>
      <c r="E53" s="173">
        <f t="shared" ref="E53:E56" si="21">IF($B53="既設",$C53*$D53,IF($B53="減少",$C53*$D53,0))</f>
        <v>0</v>
      </c>
      <c r="F53" s="173">
        <f t="shared" ref="F53:F56" si="22">IF($B53="既設",$C53*$D53,IF($B53="増加",$C53*$D53,0))</f>
        <v>0</v>
      </c>
      <c r="G53" s="173">
        <f t="shared" ref="G53:G56" si="23">F53-E53</f>
        <v>0</v>
      </c>
      <c r="H53" s="41">
        <f t="shared" ref="H53:H56" si="24">IF($B53="既設",$D53,IF($B53="減少",$D53,0))</f>
        <v>0</v>
      </c>
      <c r="I53" s="41">
        <f t="shared" ref="I53:I56" si="25">IF($B53="既設",$D53,IF($B53="増加",$D53,0))</f>
        <v>0</v>
      </c>
      <c r="J53" s="41">
        <f t="shared" ref="J53:J56" si="26">I53-H53</f>
        <v>0</v>
      </c>
      <c r="M53" s="124" t="s">
        <v>352</v>
      </c>
      <c r="N53" s="180">
        <f>IF($N57&lt;=50,0,IF($N57&gt;100,50,$N57-N52))</f>
        <v>0</v>
      </c>
      <c r="O53" s="131">
        <v>0.7</v>
      </c>
      <c r="P53" s="167">
        <f t="shared" ref="P53:P56" si="27">N53*O53</f>
        <v>0</v>
      </c>
    </row>
    <row r="54" spans="1:22">
      <c r="A54" s="100" t="s">
        <v>324</v>
      </c>
      <c r="B54" s="160"/>
      <c r="C54" s="166"/>
      <c r="D54" s="44"/>
      <c r="E54" s="173">
        <f t="shared" si="21"/>
        <v>0</v>
      </c>
      <c r="F54" s="173">
        <f t="shared" si="22"/>
        <v>0</v>
      </c>
      <c r="G54" s="173">
        <f t="shared" si="23"/>
        <v>0</v>
      </c>
      <c r="H54" s="41">
        <f t="shared" si="24"/>
        <v>0</v>
      </c>
      <c r="I54" s="41">
        <f t="shared" si="25"/>
        <v>0</v>
      </c>
      <c r="J54" s="41">
        <f t="shared" si="26"/>
        <v>0</v>
      </c>
      <c r="M54" s="124" t="s">
        <v>325</v>
      </c>
      <c r="N54" s="180">
        <f>IF($N57&lt;=100,0,IF($N57&gt;300,200,$N57-100))</f>
        <v>0</v>
      </c>
      <c r="O54" s="131">
        <v>0.6</v>
      </c>
      <c r="P54" s="167">
        <f t="shared" si="27"/>
        <v>0</v>
      </c>
    </row>
    <row r="55" spans="1:22">
      <c r="A55" s="100" t="s">
        <v>326</v>
      </c>
      <c r="B55" s="160"/>
      <c r="C55" s="166"/>
      <c r="D55" s="44"/>
      <c r="E55" s="173">
        <f t="shared" si="21"/>
        <v>0</v>
      </c>
      <c r="F55" s="173">
        <f t="shared" si="22"/>
        <v>0</v>
      </c>
      <c r="G55" s="173">
        <f t="shared" si="23"/>
        <v>0</v>
      </c>
      <c r="H55" s="41">
        <f t="shared" si="24"/>
        <v>0</v>
      </c>
      <c r="I55" s="41">
        <f t="shared" si="25"/>
        <v>0</v>
      </c>
      <c r="J55" s="41">
        <f t="shared" si="26"/>
        <v>0</v>
      </c>
      <c r="M55" s="124" t="s">
        <v>327</v>
      </c>
      <c r="N55" s="180">
        <f>IF($N57&lt;=300,0,IF($N57&gt;600,300,$N57-300))</f>
        <v>0</v>
      </c>
      <c r="O55" s="131">
        <v>0.5</v>
      </c>
      <c r="P55" s="167">
        <f t="shared" si="27"/>
        <v>0</v>
      </c>
    </row>
    <row r="56" spans="1:22" ht="19.5" thickBot="1">
      <c r="A56" s="100" t="s">
        <v>353</v>
      </c>
      <c r="B56" s="160"/>
      <c r="C56" s="166"/>
      <c r="D56" s="44"/>
      <c r="E56" s="174">
        <f t="shared" si="21"/>
        <v>0</v>
      </c>
      <c r="F56" s="174">
        <f t="shared" si="22"/>
        <v>0</v>
      </c>
      <c r="G56" s="174">
        <f t="shared" si="23"/>
        <v>0</v>
      </c>
      <c r="H56" s="42">
        <f t="shared" si="24"/>
        <v>0</v>
      </c>
      <c r="I56" s="42">
        <f t="shared" si="25"/>
        <v>0</v>
      </c>
      <c r="J56" s="42">
        <f t="shared" si="26"/>
        <v>0</v>
      </c>
      <c r="M56" s="124" t="s">
        <v>354</v>
      </c>
      <c r="N56" s="180">
        <f>IF($N57&lt;=600,0,$N57-600)</f>
        <v>0</v>
      </c>
      <c r="O56" s="131">
        <v>0.4</v>
      </c>
      <c r="P56" s="167">
        <f t="shared" si="27"/>
        <v>0</v>
      </c>
    </row>
    <row r="57" spans="1:22" ht="21" thickTop="1" thickBot="1">
      <c r="E57" s="175">
        <f t="shared" ref="E57:J57" si="28">SUM(E52:E56)</f>
        <v>0</v>
      </c>
      <c r="F57" s="176">
        <f t="shared" si="28"/>
        <v>0</v>
      </c>
      <c r="G57" s="177">
        <f t="shared" si="28"/>
        <v>0</v>
      </c>
      <c r="H57" s="118">
        <f t="shared" si="28"/>
        <v>0</v>
      </c>
      <c r="I57" s="119">
        <f t="shared" si="28"/>
        <v>0</v>
      </c>
      <c r="J57" s="120">
        <f t="shared" si="28"/>
        <v>0</v>
      </c>
      <c r="M57" s="124" t="s">
        <v>112</v>
      </c>
      <c r="N57" s="180">
        <f>M38+M47</f>
        <v>0</v>
      </c>
      <c r="O57" s="133" t="s">
        <v>328</v>
      </c>
      <c r="P57" s="168">
        <f>ROUND(SUM(P52:P56),0)</f>
        <v>0</v>
      </c>
    </row>
    <row r="58" spans="1:22" ht="19.5" thickTop="1"/>
    <row r="59" spans="1:22">
      <c r="A59" s="508" t="s">
        <v>329</v>
      </c>
      <c r="B59" s="508"/>
      <c r="C59" s="508"/>
      <c r="I59" s="541" t="s">
        <v>330</v>
      </c>
      <c r="J59" s="541"/>
      <c r="K59" s="541"/>
      <c r="L59" s="541"/>
      <c r="S59" s="96"/>
    </row>
    <row r="60" spans="1:22">
      <c r="A60" s="509" t="s">
        <v>347</v>
      </c>
      <c r="B60" s="511" t="s">
        <v>85</v>
      </c>
      <c r="C60" s="511" t="s">
        <v>331</v>
      </c>
      <c r="D60" s="543" t="s">
        <v>91</v>
      </c>
      <c r="E60" s="529" t="s">
        <v>105</v>
      </c>
      <c r="F60" s="543" t="s">
        <v>86</v>
      </c>
      <c r="G60" s="529" t="s">
        <v>90</v>
      </c>
      <c r="H60" s="97"/>
      <c r="I60" s="528" t="s">
        <v>332</v>
      </c>
      <c r="J60" s="537"/>
      <c r="K60" s="96"/>
      <c r="P60" s="98"/>
      <c r="S60" s="96"/>
    </row>
    <row r="61" spans="1:22">
      <c r="A61" s="510"/>
      <c r="B61" s="512"/>
      <c r="C61" s="542"/>
      <c r="D61" s="544"/>
      <c r="E61" s="529"/>
      <c r="F61" s="544"/>
      <c r="G61" s="529"/>
      <c r="I61" s="529"/>
      <c r="J61" s="538"/>
      <c r="K61" s="96"/>
      <c r="N61" s="97"/>
      <c r="S61" s="96"/>
      <c r="V61" s="98"/>
    </row>
    <row r="62" spans="1:22">
      <c r="A62" s="100" t="s">
        <v>355</v>
      </c>
      <c r="B62" s="160"/>
      <c r="C62" s="38"/>
      <c r="D62" s="182"/>
      <c r="E62" s="160"/>
      <c r="F62" s="164"/>
      <c r="G62" s="44"/>
      <c r="I62" s="528" t="s">
        <v>369</v>
      </c>
      <c r="J62" s="537" t="s">
        <v>66</v>
      </c>
      <c r="K62" s="96"/>
      <c r="N62" s="97"/>
      <c r="S62" s="96"/>
      <c r="V62" s="98"/>
    </row>
    <row r="63" spans="1:22">
      <c r="A63" s="100" t="s">
        <v>333</v>
      </c>
      <c r="B63" s="160"/>
      <c r="C63" s="38"/>
      <c r="D63" s="182"/>
      <c r="E63" s="160" t="s">
        <v>66</v>
      </c>
      <c r="F63" s="164"/>
      <c r="G63" s="44"/>
      <c r="I63" s="529"/>
      <c r="J63" s="538"/>
      <c r="K63" s="96"/>
      <c r="N63" s="97"/>
      <c r="S63" s="96"/>
      <c r="V63" s="98"/>
    </row>
    <row r="64" spans="1:22">
      <c r="A64" s="100" t="s">
        <v>334</v>
      </c>
      <c r="B64" s="160"/>
      <c r="C64" s="38"/>
      <c r="D64" s="182"/>
      <c r="E64" s="160" t="s">
        <v>66</v>
      </c>
      <c r="F64" s="164"/>
      <c r="G64" s="44"/>
      <c r="I64" s="539" t="s">
        <v>370</v>
      </c>
      <c r="J64" s="539"/>
      <c r="K64" s="96"/>
      <c r="N64" s="97"/>
      <c r="S64" s="96"/>
      <c r="V64" s="98"/>
    </row>
    <row r="65" spans="1:22">
      <c r="A65" s="100" t="s">
        <v>337</v>
      </c>
      <c r="B65" s="160"/>
      <c r="C65" s="38"/>
      <c r="D65" s="182"/>
      <c r="E65" s="160" t="s">
        <v>66</v>
      </c>
      <c r="F65" s="164"/>
      <c r="G65" s="44"/>
      <c r="I65" s="540"/>
      <c r="J65" s="540"/>
      <c r="K65" s="96"/>
      <c r="N65" s="97"/>
      <c r="S65" s="96"/>
      <c r="V65" s="98"/>
    </row>
    <row r="66" spans="1:22">
      <c r="A66" s="100" t="s">
        <v>356</v>
      </c>
      <c r="B66" s="160"/>
      <c r="C66" s="38"/>
      <c r="D66" s="182"/>
      <c r="E66" s="160" t="s">
        <v>66</v>
      </c>
      <c r="F66" s="164"/>
      <c r="G66" s="44"/>
      <c r="I66" s="540"/>
      <c r="J66" s="540"/>
      <c r="K66" s="96"/>
      <c r="N66" s="97"/>
      <c r="S66" s="96"/>
      <c r="V66" s="98"/>
    </row>
  </sheetData>
  <sheetProtection algorithmName="SHA-512" hashValue="bv6git+6FcIHnbOVUXQnRmJeUKhBExAAZX0ATYm5P+V7TMbdtE3k5ngMHB1uvc5OR5gPy96PhscMQn9GhLyAhw==" saltValue="WNWWtivod/tvUudf/r8SBQ==" spinCount="100000" sheet="1" selectLockedCells="1"/>
  <mergeCells count="101">
    <mergeCell ref="J60:J61"/>
    <mergeCell ref="I62:I63"/>
    <mergeCell ref="J62:J63"/>
    <mergeCell ref="I64:J66"/>
    <mergeCell ref="A59:C59"/>
    <mergeCell ref="I59:L59"/>
    <mergeCell ref="A60:A61"/>
    <mergeCell ref="B60:B61"/>
    <mergeCell ref="C60:C61"/>
    <mergeCell ref="D60:D61"/>
    <mergeCell ref="E60:E61"/>
    <mergeCell ref="F60:F61"/>
    <mergeCell ref="G60:G61"/>
    <mergeCell ref="I60:I61"/>
    <mergeCell ref="C46:F46"/>
    <mergeCell ref="G46:H46"/>
    <mergeCell ref="A48:C48"/>
    <mergeCell ref="A49:B49"/>
    <mergeCell ref="A50:A51"/>
    <mergeCell ref="B50:B51"/>
    <mergeCell ref="D50:D51"/>
    <mergeCell ref="E50:G50"/>
    <mergeCell ref="H50:J50"/>
    <mergeCell ref="C43:F43"/>
    <mergeCell ref="G43:H43"/>
    <mergeCell ref="C44:F44"/>
    <mergeCell ref="G44:H44"/>
    <mergeCell ref="C45:F45"/>
    <mergeCell ref="G45:H45"/>
    <mergeCell ref="I40:I41"/>
    <mergeCell ref="J40:J41"/>
    <mergeCell ref="L40:N40"/>
    <mergeCell ref="O40:Q40"/>
    <mergeCell ref="S40:S41"/>
    <mergeCell ref="C42:F42"/>
    <mergeCell ref="G42:H42"/>
    <mergeCell ref="F33:G33"/>
    <mergeCell ref="F34:G34"/>
    <mergeCell ref="F35:G35"/>
    <mergeCell ref="A39:C39"/>
    <mergeCell ref="A40:A41"/>
    <mergeCell ref="B40:B41"/>
    <mergeCell ref="C40:F41"/>
    <mergeCell ref="G40:H41"/>
    <mergeCell ref="J29:J30"/>
    <mergeCell ref="L29:N29"/>
    <mergeCell ref="O29:Q29"/>
    <mergeCell ref="S29:S30"/>
    <mergeCell ref="F31:G31"/>
    <mergeCell ref="F32:G32"/>
    <mergeCell ref="H24:I24"/>
    <mergeCell ref="H25:I25"/>
    <mergeCell ref="H26:I26"/>
    <mergeCell ref="A29:A30"/>
    <mergeCell ref="B29:B30"/>
    <mergeCell ref="C29:D29"/>
    <mergeCell ref="E29:E30"/>
    <mergeCell ref="F29:G29"/>
    <mergeCell ref="H29:I29"/>
    <mergeCell ref="H18:I18"/>
    <mergeCell ref="H19:I19"/>
    <mergeCell ref="H20:I20"/>
    <mergeCell ref="H21:I21"/>
    <mergeCell ref="H22:I22"/>
    <mergeCell ref="H23:I23"/>
    <mergeCell ref="A28:I28"/>
    <mergeCell ref="H15:I16"/>
    <mergeCell ref="J15:J16"/>
    <mergeCell ref="L15:N15"/>
    <mergeCell ref="O15:Q15"/>
    <mergeCell ref="S15:S16"/>
    <mergeCell ref="H17:I17"/>
    <mergeCell ref="A14:G14"/>
    <mergeCell ref="A15:A16"/>
    <mergeCell ref="B15:B16"/>
    <mergeCell ref="C15:D15"/>
    <mergeCell ref="E15:E16"/>
    <mergeCell ref="F15:G15"/>
    <mergeCell ref="F10:G10"/>
    <mergeCell ref="H10:I10"/>
    <mergeCell ref="F11:G11"/>
    <mergeCell ref="H11:I11"/>
    <mergeCell ref="F12:G12"/>
    <mergeCell ref="H12:I12"/>
    <mergeCell ref="L6:N6"/>
    <mergeCell ref="O6:Q6"/>
    <mergeCell ref="S6:S7"/>
    <mergeCell ref="F8:G8"/>
    <mergeCell ref="H8:I8"/>
    <mergeCell ref="F9:G9"/>
    <mergeCell ref="H9:I9"/>
    <mergeCell ref="A1:Q3"/>
    <mergeCell ref="A4:Q4"/>
    <mergeCell ref="A5:B5"/>
    <mergeCell ref="A6:A7"/>
    <mergeCell ref="B6:B7"/>
    <mergeCell ref="C6:D6"/>
    <mergeCell ref="E6:E7"/>
    <mergeCell ref="F6:G7"/>
    <mergeCell ref="H6:I7"/>
    <mergeCell ref="J6:J7"/>
  </mergeCells>
  <phoneticPr fontId="1"/>
  <dataValidations count="17">
    <dataValidation type="list" allowBlank="1" showInputMessage="1" showErrorMessage="1" sqref="C8:C12 C31:C35">
      <formula1>"　,6000V"</formula1>
    </dataValidation>
    <dataValidation type="list" allowBlank="1" showInputMessage="1" showErrorMessage="1" sqref="E62:E66">
      <formula1>"　,kW,kVA,㏋"</formula1>
    </dataValidation>
    <dataValidation type="list" allowBlank="1" showInputMessage="1" showErrorMessage="1" sqref="C62:C66">
      <formula1>"　,バッテリー,CVCF,内燃機,その他"</formula1>
    </dataValidation>
    <dataValidation type="list" allowBlank="1" showInputMessage="1" showErrorMessage="1" sqref="S8:S12 S17:S26 S42:S46 S31:S35">
      <formula1>"対象,非対象"</formula1>
    </dataValidation>
    <dataValidation type="list" allowBlank="1" showInputMessage="1" showErrorMessage="1" sqref="I42:I46">
      <formula1>"　,入力kW,出力kW"</formula1>
    </dataValidation>
    <dataValidation type="list" allowBlank="1" showInputMessage="1" showErrorMessage="1" sqref="B8:B12 B52:B56 B17:B26 B42:B46 B31:B35 B62:B66">
      <formula1>"　,既設,増加,減少"</formula1>
    </dataValidation>
    <dataValidation type="list" allowBlank="1" showInputMessage="1" showErrorMessage="1" sqref="C49 J60:J61">
      <formula1>"　,有,無"</formula1>
    </dataValidation>
    <dataValidation type="list" allowBlank="1" showInputMessage="1" showErrorMessage="1" sqref="F31:G35">
      <formula1>"　,Ｖ結線,コンビネーション,"</formula1>
    </dataValidation>
    <dataValidation type="list" allowBlank="1" showInputMessage="1" showErrorMessage="1" sqref="F17:G26">
      <formula1>"　,Δ,Ｙ"</formula1>
    </dataValidation>
    <dataValidation type="list" allowBlank="1" showInputMessage="1" showErrorMessage="1" sqref="D8:D12 D31:D35">
      <formula1>"　,100/200V"</formula1>
    </dataValidation>
    <dataValidation type="list" allowBlank="1" showInputMessage="1" showErrorMessage="1" sqref="E8:E12">
      <formula1>"　,単相"</formula1>
    </dataValidation>
    <dataValidation type="list" allowBlank="1" showInputMessage="1" showErrorMessage="1" sqref="F8:G12">
      <formula1>"　,単三,単二,単二単三共用"</formula1>
    </dataValidation>
    <dataValidation type="list" allowBlank="1" showInputMessage="1" showErrorMessage="1" sqref="E17:E26 E31:E35">
      <formula1>"　,単相,三相"</formula1>
    </dataValidation>
    <dataValidation type="list" allowBlank="1" showInputMessage="1" showErrorMessage="1" sqref="J62:J63">
      <formula1>"　,新設,増設,減設,取替,その他"</formula1>
    </dataValidation>
    <dataValidation type="list" allowBlank="1" showInputMessage="1" showErrorMessage="1" sqref="D17:D26">
      <formula1>"　,20000V,6000V,3000V,400V,200V,100/200V"</formula1>
    </dataValidation>
    <dataValidation type="decimal" allowBlank="1" showInputMessage="1" showErrorMessage="1" sqref="H8:I12 H17:I26 H31:I35">
      <formula1>0</formula1>
      <formula2>1000000</formula2>
    </dataValidation>
    <dataValidation type="list" allowBlank="1" showInputMessage="1" showErrorMessage="1" sqref="C17:C26">
      <formula1>"　,6000V,20000V,60000V"</formula1>
    </dataValidation>
  </dataValidations>
  <pageMargins left="0.70866141732283472" right="0.31496062992125984" top="0.74803149606299213" bottom="0.74803149606299213" header="0.31496062992125984" footer="0.31496062992125984"/>
  <pageSetup paperSize="9" scale="60" orientation="portrait" r:id="rId1"/>
  <rowBreaks count="1" manualBreakCount="1">
    <brk id="14" max="16383" man="1"/>
  </rowBreaks>
  <colBreaks count="1" manualBreakCount="1">
    <brk id="4"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CC679"/>
  <sheetViews>
    <sheetView view="pageBreakPreview" zoomScale="120" zoomScaleNormal="100" zoomScaleSheetLayoutView="120" zoomScalePageLayoutView="120" workbookViewId="0">
      <selection activeCell="AK27" sqref="AK27:AL29"/>
    </sheetView>
  </sheetViews>
  <sheetFormatPr defaultColWidth="9" defaultRowHeight="13.5"/>
  <cols>
    <col min="1" max="1" width="1.625" style="93" customWidth="1"/>
    <col min="2" max="420" width="1.25" style="93" customWidth="1"/>
    <col min="421" max="16384" width="9" style="93"/>
  </cols>
  <sheetData>
    <row r="1" spans="1:81" ht="7.5" customHeight="1" thickBot="1">
      <c r="A1" s="135"/>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5"/>
    </row>
    <row r="2" spans="1:81" ht="7.5" customHeight="1">
      <c r="B2" s="498" t="s">
        <v>136</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500"/>
    </row>
    <row r="3" spans="1:81" ht="7.5" customHeight="1">
      <c r="B3" s="501"/>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c r="AV3" s="502"/>
      <c r="AW3" s="502"/>
      <c r="AX3" s="502"/>
      <c r="AY3" s="502"/>
      <c r="AZ3" s="502"/>
      <c r="BA3" s="502"/>
      <c r="BB3" s="502"/>
      <c r="BC3" s="502"/>
      <c r="BD3" s="502"/>
      <c r="BE3" s="502"/>
      <c r="BF3" s="502"/>
      <c r="BG3" s="502"/>
      <c r="BH3" s="502"/>
      <c r="BI3" s="502"/>
      <c r="BJ3" s="502"/>
      <c r="BK3" s="502"/>
      <c r="BL3" s="502"/>
      <c r="BM3" s="502"/>
      <c r="BN3" s="502"/>
      <c r="BO3" s="502"/>
      <c r="BP3" s="502"/>
      <c r="BQ3" s="502"/>
      <c r="BR3" s="502"/>
      <c r="BS3" s="502"/>
      <c r="BT3" s="502"/>
      <c r="BU3" s="502"/>
      <c r="BV3" s="502"/>
      <c r="BW3" s="502"/>
      <c r="BX3" s="502"/>
      <c r="BY3" s="502"/>
      <c r="BZ3" s="502"/>
      <c r="CA3" s="502"/>
      <c r="CB3" s="503"/>
    </row>
    <row r="4" spans="1:81" ht="7.5" customHeight="1" thickBot="1">
      <c r="B4" s="504"/>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505"/>
      <c r="AN4" s="505"/>
      <c r="AO4" s="505"/>
      <c r="AP4" s="505"/>
      <c r="AQ4" s="505"/>
      <c r="AR4" s="505"/>
      <c r="AS4" s="505"/>
      <c r="AT4" s="505"/>
      <c r="AU4" s="505"/>
      <c r="AV4" s="505"/>
      <c r="AW4" s="505"/>
      <c r="AX4" s="505"/>
      <c r="AY4" s="505"/>
      <c r="AZ4" s="505"/>
      <c r="BA4" s="505"/>
      <c r="BB4" s="505"/>
      <c r="BC4" s="505"/>
      <c r="BD4" s="505"/>
      <c r="BE4" s="505"/>
      <c r="BF4" s="505"/>
      <c r="BG4" s="505"/>
      <c r="BH4" s="505"/>
      <c r="BI4" s="505"/>
      <c r="BJ4" s="505"/>
      <c r="BK4" s="505"/>
      <c r="BL4" s="505"/>
      <c r="BM4" s="505"/>
      <c r="BN4" s="505"/>
      <c r="BO4" s="505"/>
      <c r="BP4" s="505"/>
      <c r="BQ4" s="505"/>
      <c r="BR4" s="505"/>
      <c r="BS4" s="505"/>
      <c r="BT4" s="505"/>
      <c r="BU4" s="505"/>
      <c r="BV4" s="505"/>
      <c r="BW4" s="505"/>
      <c r="BX4" s="505"/>
      <c r="BY4" s="505"/>
      <c r="BZ4" s="505"/>
      <c r="CA4" s="505"/>
      <c r="CB4" s="506"/>
    </row>
    <row r="5" spans="1:81" ht="7.5" customHeight="1">
      <c r="B5" s="545" t="s">
        <v>263</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545"/>
      <c r="AM5" s="545"/>
      <c r="AN5" s="545"/>
      <c r="AO5" s="545"/>
      <c r="AP5" s="545"/>
      <c r="AQ5" s="545"/>
      <c r="AR5" s="545"/>
      <c r="AS5" s="545"/>
      <c r="AT5" s="545"/>
      <c r="AU5" s="545"/>
      <c r="AV5" s="545"/>
      <c r="AW5" s="545"/>
      <c r="AX5" s="545"/>
      <c r="AY5" s="545"/>
      <c r="AZ5" s="545"/>
      <c r="BA5" s="545"/>
      <c r="BB5" s="545"/>
      <c r="BC5" s="545"/>
      <c r="BD5" s="545"/>
      <c r="BE5" s="545"/>
      <c r="BF5" s="545"/>
      <c r="BG5" s="545"/>
      <c r="BH5" s="545"/>
      <c r="BI5" s="545"/>
      <c r="BJ5" s="545"/>
      <c r="BK5" s="545"/>
      <c r="BL5" s="545"/>
      <c r="BM5" s="545"/>
      <c r="BN5" s="545"/>
      <c r="BO5" s="545"/>
      <c r="BP5" s="545"/>
      <c r="BQ5" s="545"/>
      <c r="BR5" s="545"/>
      <c r="BS5" s="545"/>
      <c r="BT5" s="545"/>
      <c r="BU5" s="545"/>
      <c r="BV5" s="545"/>
      <c r="BW5" s="545"/>
      <c r="BX5" s="545"/>
      <c r="BY5" s="545"/>
      <c r="BZ5" s="545"/>
      <c r="CA5" s="545"/>
      <c r="CB5" s="545"/>
    </row>
    <row r="6" spans="1:81" ht="7.5" customHeight="1">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546"/>
      <c r="AB6" s="546"/>
      <c r="AC6" s="546"/>
      <c r="AD6" s="546"/>
      <c r="AE6" s="546"/>
      <c r="AF6" s="546"/>
      <c r="AG6" s="546"/>
      <c r="AH6" s="546"/>
      <c r="AI6" s="546"/>
      <c r="AJ6" s="546"/>
      <c r="AK6" s="546"/>
      <c r="AL6" s="546"/>
      <c r="AM6" s="546"/>
      <c r="AN6" s="546"/>
      <c r="AO6" s="546"/>
      <c r="AP6" s="546"/>
      <c r="AQ6" s="546"/>
      <c r="AR6" s="546"/>
      <c r="AS6" s="546"/>
      <c r="AT6" s="546"/>
      <c r="AU6" s="546"/>
      <c r="AV6" s="546"/>
      <c r="AW6" s="546"/>
      <c r="AX6" s="546"/>
      <c r="AY6" s="546"/>
      <c r="AZ6" s="546"/>
      <c r="BA6" s="546"/>
      <c r="BB6" s="546"/>
      <c r="BC6" s="546"/>
      <c r="BD6" s="546"/>
      <c r="BE6" s="546"/>
      <c r="BF6" s="546"/>
      <c r="BG6" s="546"/>
      <c r="BH6" s="546"/>
      <c r="BI6" s="546"/>
      <c r="BJ6" s="546"/>
      <c r="BK6" s="546"/>
      <c r="BL6" s="546"/>
      <c r="BM6" s="546"/>
      <c r="BN6" s="546"/>
      <c r="BO6" s="546"/>
      <c r="BP6" s="546"/>
      <c r="BQ6" s="546"/>
      <c r="BR6" s="546"/>
      <c r="BS6" s="546"/>
      <c r="BT6" s="546"/>
      <c r="BU6" s="546"/>
      <c r="BV6" s="546"/>
      <c r="BW6" s="546"/>
      <c r="BX6" s="546"/>
      <c r="BY6" s="546"/>
      <c r="BZ6" s="546"/>
      <c r="CA6" s="546"/>
      <c r="CB6" s="546"/>
    </row>
    <row r="7" spans="1:81" ht="6" customHeight="1">
      <c r="A7" s="137"/>
      <c r="B7" s="135"/>
      <c r="C7" s="135"/>
      <c r="D7" s="135"/>
      <c r="E7" s="135"/>
      <c r="F7" s="135"/>
      <c r="G7" s="135"/>
      <c r="H7" s="135"/>
      <c r="I7" s="135"/>
      <c r="J7" s="135"/>
      <c r="K7" s="135"/>
      <c r="L7" s="135"/>
      <c r="M7" s="135"/>
      <c r="N7" s="135"/>
      <c r="O7" s="135"/>
      <c r="P7" s="135"/>
      <c r="Q7" s="135"/>
      <c r="R7" s="135"/>
      <c r="S7" s="135"/>
      <c r="T7" s="138"/>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row>
    <row r="8" spans="1:81" ht="6" customHeight="1">
      <c r="A8" s="139"/>
      <c r="B8" s="711" t="s">
        <v>55</v>
      </c>
      <c r="C8" s="712"/>
      <c r="D8" s="712"/>
      <c r="E8" s="713"/>
      <c r="F8" s="720" t="s">
        <v>160</v>
      </c>
      <c r="G8" s="721"/>
      <c r="H8" s="720" t="s">
        <v>161</v>
      </c>
      <c r="I8" s="721"/>
      <c r="J8" s="643" t="s">
        <v>56</v>
      </c>
      <c r="K8" s="388"/>
      <c r="L8" s="388"/>
      <c r="M8" s="388"/>
      <c r="N8" s="388"/>
      <c r="O8" s="388"/>
      <c r="P8" s="388"/>
      <c r="Q8" s="388"/>
      <c r="R8" s="388"/>
      <c r="S8" s="388"/>
      <c r="T8" s="388"/>
      <c r="U8" s="388"/>
      <c r="V8" s="388"/>
      <c r="W8" s="388"/>
      <c r="X8" s="388"/>
      <c r="Y8" s="644"/>
      <c r="Z8" s="722" t="s">
        <v>164</v>
      </c>
      <c r="AA8" s="712"/>
      <c r="AB8" s="712"/>
      <c r="AC8" s="712"/>
      <c r="AD8" s="712"/>
      <c r="AE8" s="712"/>
      <c r="AF8" s="712"/>
      <c r="AG8" s="712"/>
      <c r="AH8" s="713"/>
      <c r="AI8" s="722" t="s">
        <v>47</v>
      </c>
      <c r="AJ8" s="712"/>
      <c r="AK8" s="712"/>
      <c r="AL8" s="712"/>
      <c r="AM8" s="712"/>
      <c r="AN8" s="712"/>
      <c r="AO8" s="712"/>
      <c r="AP8" s="713"/>
      <c r="AQ8" s="637" t="s">
        <v>48</v>
      </c>
      <c r="AR8" s="637"/>
      <c r="AS8" s="637"/>
      <c r="AT8" s="638"/>
      <c r="AU8" s="643" t="s">
        <v>49</v>
      </c>
      <c r="AV8" s="388"/>
      <c r="AW8" s="388"/>
      <c r="AX8" s="388"/>
      <c r="AY8" s="388"/>
      <c r="AZ8" s="644"/>
      <c r="BA8" s="643" t="s">
        <v>50</v>
      </c>
      <c r="BB8" s="388"/>
      <c r="BC8" s="388"/>
      <c r="BD8" s="388"/>
      <c r="BE8" s="388"/>
      <c r="BF8" s="388"/>
      <c r="BG8" s="388"/>
      <c r="BH8" s="650" t="s">
        <v>51</v>
      </c>
      <c r="BI8" s="651"/>
      <c r="BJ8" s="652"/>
      <c r="BK8" s="657" t="s">
        <v>52</v>
      </c>
      <c r="BL8" s="657"/>
      <c r="BM8" s="657"/>
      <c r="BN8" s="657"/>
      <c r="BO8" s="657"/>
      <c r="BP8" s="657"/>
      <c r="BQ8" s="658"/>
      <c r="BR8" s="657" t="s">
        <v>53</v>
      </c>
      <c r="BS8" s="657"/>
      <c r="BT8" s="657"/>
      <c r="BU8" s="657"/>
      <c r="BV8" s="657"/>
      <c r="BW8" s="657"/>
      <c r="BX8" s="657"/>
      <c r="BY8" s="657"/>
      <c r="BZ8" s="658"/>
      <c r="CA8" s="662" t="s">
        <v>54</v>
      </c>
      <c r="CB8" s="663"/>
      <c r="CC8" s="135"/>
    </row>
    <row r="9" spans="1:81" ht="6" customHeight="1">
      <c r="A9" s="139"/>
      <c r="B9" s="714"/>
      <c r="C9" s="715"/>
      <c r="D9" s="715"/>
      <c r="E9" s="716"/>
      <c r="F9" s="666"/>
      <c r="G9" s="667"/>
      <c r="H9" s="666"/>
      <c r="I9" s="667"/>
      <c r="J9" s="645"/>
      <c r="K9" s="390"/>
      <c r="L9" s="390"/>
      <c r="M9" s="390"/>
      <c r="N9" s="390"/>
      <c r="O9" s="390"/>
      <c r="P9" s="390"/>
      <c r="Q9" s="390"/>
      <c r="R9" s="390"/>
      <c r="S9" s="390"/>
      <c r="T9" s="390"/>
      <c r="U9" s="390"/>
      <c r="V9" s="390"/>
      <c r="W9" s="390"/>
      <c r="X9" s="390"/>
      <c r="Y9" s="646"/>
      <c r="Z9" s="723"/>
      <c r="AA9" s="715"/>
      <c r="AB9" s="715"/>
      <c r="AC9" s="715"/>
      <c r="AD9" s="715"/>
      <c r="AE9" s="715"/>
      <c r="AF9" s="715"/>
      <c r="AG9" s="715"/>
      <c r="AH9" s="716"/>
      <c r="AI9" s="723"/>
      <c r="AJ9" s="715"/>
      <c r="AK9" s="715"/>
      <c r="AL9" s="715"/>
      <c r="AM9" s="715"/>
      <c r="AN9" s="715"/>
      <c r="AO9" s="715"/>
      <c r="AP9" s="716"/>
      <c r="AQ9" s="639"/>
      <c r="AR9" s="639"/>
      <c r="AS9" s="639"/>
      <c r="AT9" s="640"/>
      <c r="AU9" s="645"/>
      <c r="AV9" s="390"/>
      <c r="AW9" s="390"/>
      <c r="AX9" s="390"/>
      <c r="AY9" s="390"/>
      <c r="AZ9" s="646"/>
      <c r="BA9" s="645"/>
      <c r="BB9" s="390"/>
      <c r="BC9" s="390"/>
      <c r="BD9" s="390"/>
      <c r="BE9" s="390"/>
      <c r="BF9" s="390"/>
      <c r="BG9" s="390"/>
      <c r="BH9" s="653"/>
      <c r="BI9" s="654"/>
      <c r="BJ9" s="655"/>
      <c r="BK9" s="625"/>
      <c r="BL9" s="625"/>
      <c r="BM9" s="625"/>
      <c r="BN9" s="625"/>
      <c r="BO9" s="625"/>
      <c r="BP9" s="625"/>
      <c r="BQ9" s="626"/>
      <c r="BR9" s="625"/>
      <c r="BS9" s="625"/>
      <c r="BT9" s="625"/>
      <c r="BU9" s="625"/>
      <c r="BV9" s="625"/>
      <c r="BW9" s="625"/>
      <c r="BX9" s="625"/>
      <c r="BY9" s="625"/>
      <c r="BZ9" s="626"/>
      <c r="CA9" s="629"/>
      <c r="CB9" s="630"/>
      <c r="CC9" s="135"/>
    </row>
    <row r="10" spans="1:81" ht="6" customHeight="1">
      <c r="A10" s="139"/>
      <c r="B10" s="714"/>
      <c r="C10" s="715"/>
      <c r="D10" s="715"/>
      <c r="E10" s="716"/>
      <c r="F10" s="666"/>
      <c r="G10" s="667"/>
      <c r="H10" s="666"/>
      <c r="I10" s="667"/>
      <c r="J10" s="645"/>
      <c r="K10" s="390"/>
      <c r="L10" s="390"/>
      <c r="M10" s="390"/>
      <c r="N10" s="390"/>
      <c r="O10" s="390"/>
      <c r="P10" s="390"/>
      <c r="Q10" s="390"/>
      <c r="R10" s="390"/>
      <c r="S10" s="390"/>
      <c r="T10" s="390"/>
      <c r="U10" s="390"/>
      <c r="V10" s="390"/>
      <c r="W10" s="390"/>
      <c r="X10" s="390"/>
      <c r="Y10" s="646"/>
      <c r="Z10" s="723"/>
      <c r="AA10" s="715"/>
      <c r="AB10" s="715"/>
      <c r="AC10" s="715"/>
      <c r="AD10" s="715"/>
      <c r="AE10" s="715"/>
      <c r="AF10" s="715"/>
      <c r="AG10" s="715"/>
      <c r="AH10" s="716"/>
      <c r="AI10" s="724"/>
      <c r="AJ10" s="718"/>
      <c r="AK10" s="718"/>
      <c r="AL10" s="718"/>
      <c r="AM10" s="718"/>
      <c r="AN10" s="718"/>
      <c r="AO10" s="718"/>
      <c r="AP10" s="719"/>
      <c r="AQ10" s="639"/>
      <c r="AR10" s="639"/>
      <c r="AS10" s="639"/>
      <c r="AT10" s="640"/>
      <c r="AU10" s="647"/>
      <c r="AV10" s="648"/>
      <c r="AW10" s="648"/>
      <c r="AX10" s="648"/>
      <c r="AY10" s="648"/>
      <c r="AZ10" s="649"/>
      <c r="BA10" s="645"/>
      <c r="BB10" s="390"/>
      <c r="BC10" s="390"/>
      <c r="BD10" s="390"/>
      <c r="BE10" s="390"/>
      <c r="BF10" s="390"/>
      <c r="BG10" s="390"/>
      <c r="BH10" s="656"/>
      <c r="BI10" s="654"/>
      <c r="BJ10" s="655"/>
      <c r="BK10" s="625"/>
      <c r="BL10" s="625"/>
      <c r="BM10" s="625"/>
      <c r="BN10" s="625"/>
      <c r="BO10" s="625"/>
      <c r="BP10" s="625"/>
      <c r="BQ10" s="626"/>
      <c r="BR10" s="625"/>
      <c r="BS10" s="625"/>
      <c r="BT10" s="625"/>
      <c r="BU10" s="625"/>
      <c r="BV10" s="625"/>
      <c r="BW10" s="625"/>
      <c r="BX10" s="625"/>
      <c r="BY10" s="625"/>
      <c r="BZ10" s="626"/>
      <c r="CA10" s="631"/>
      <c r="CB10" s="630"/>
      <c r="CC10" s="135"/>
    </row>
    <row r="11" spans="1:81" ht="6" customHeight="1">
      <c r="A11" s="139"/>
      <c r="B11" s="714"/>
      <c r="C11" s="715"/>
      <c r="D11" s="715"/>
      <c r="E11" s="716"/>
      <c r="F11" s="666"/>
      <c r="G11" s="667"/>
      <c r="H11" s="666"/>
      <c r="I11" s="667"/>
      <c r="J11" s="645"/>
      <c r="K11" s="390"/>
      <c r="L11" s="390"/>
      <c r="M11" s="390"/>
      <c r="N11" s="390"/>
      <c r="O11" s="390"/>
      <c r="P11" s="390"/>
      <c r="Q11" s="390"/>
      <c r="R11" s="390"/>
      <c r="S11" s="390"/>
      <c r="T11" s="390"/>
      <c r="U11" s="390"/>
      <c r="V11" s="390"/>
      <c r="W11" s="390"/>
      <c r="X11" s="390"/>
      <c r="Y11" s="646"/>
      <c r="Z11" s="723"/>
      <c r="AA11" s="715"/>
      <c r="AB11" s="715"/>
      <c r="AC11" s="715"/>
      <c r="AD11" s="715"/>
      <c r="AE11" s="715"/>
      <c r="AF11" s="715"/>
      <c r="AG11" s="715"/>
      <c r="AH11" s="716"/>
      <c r="AI11" s="725" t="s">
        <v>162</v>
      </c>
      <c r="AJ11" s="665"/>
      <c r="AK11" s="725" t="s">
        <v>163</v>
      </c>
      <c r="AL11" s="665"/>
      <c r="AM11" s="664" t="s">
        <v>57</v>
      </c>
      <c r="AN11" s="665"/>
      <c r="AO11" s="390" t="s">
        <v>58</v>
      </c>
      <c r="AP11" s="646"/>
      <c r="AQ11" s="639"/>
      <c r="AR11" s="639"/>
      <c r="AS11" s="639"/>
      <c r="AT11" s="640"/>
      <c r="AU11" s="666" t="s">
        <v>59</v>
      </c>
      <c r="AV11" s="667"/>
      <c r="AW11" s="645" t="s">
        <v>60</v>
      </c>
      <c r="AX11" s="390"/>
      <c r="AY11" s="390"/>
      <c r="AZ11" s="646"/>
      <c r="BA11" s="645"/>
      <c r="BB11" s="390"/>
      <c r="BC11" s="390"/>
      <c r="BD11" s="390"/>
      <c r="BE11" s="390"/>
      <c r="BF11" s="390"/>
      <c r="BG11" s="390"/>
      <c r="BH11" s="656"/>
      <c r="BI11" s="654"/>
      <c r="BJ11" s="655"/>
      <c r="BK11" s="625"/>
      <c r="BL11" s="625"/>
      <c r="BM11" s="625"/>
      <c r="BN11" s="625"/>
      <c r="BO11" s="625"/>
      <c r="BP11" s="625"/>
      <c r="BQ11" s="626"/>
      <c r="BR11" s="625"/>
      <c r="BS11" s="625"/>
      <c r="BT11" s="625"/>
      <c r="BU11" s="625"/>
      <c r="BV11" s="625"/>
      <c r="BW11" s="625"/>
      <c r="BX11" s="625"/>
      <c r="BY11" s="625"/>
      <c r="BZ11" s="626"/>
      <c r="CA11" s="631"/>
      <c r="CB11" s="630"/>
      <c r="CC11" s="135"/>
    </row>
    <row r="12" spans="1:81" ht="6" customHeight="1">
      <c r="A12" s="138"/>
      <c r="B12" s="714"/>
      <c r="C12" s="715"/>
      <c r="D12" s="715"/>
      <c r="E12" s="716"/>
      <c r="F12" s="666"/>
      <c r="G12" s="667"/>
      <c r="H12" s="666"/>
      <c r="I12" s="667"/>
      <c r="J12" s="645"/>
      <c r="K12" s="390"/>
      <c r="L12" s="390"/>
      <c r="M12" s="390"/>
      <c r="N12" s="390"/>
      <c r="O12" s="390"/>
      <c r="P12" s="390"/>
      <c r="Q12" s="390"/>
      <c r="R12" s="390"/>
      <c r="S12" s="390"/>
      <c r="T12" s="390"/>
      <c r="U12" s="390"/>
      <c r="V12" s="390"/>
      <c r="W12" s="390"/>
      <c r="X12" s="390"/>
      <c r="Y12" s="646"/>
      <c r="Z12" s="723"/>
      <c r="AA12" s="715"/>
      <c r="AB12" s="715"/>
      <c r="AC12" s="715"/>
      <c r="AD12" s="715"/>
      <c r="AE12" s="715"/>
      <c r="AF12" s="715"/>
      <c r="AG12" s="715"/>
      <c r="AH12" s="716"/>
      <c r="AI12" s="645"/>
      <c r="AJ12" s="646"/>
      <c r="AK12" s="645"/>
      <c r="AL12" s="646"/>
      <c r="AM12" s="645"/>
      <c r="AN12" s="646"/>
      <c r="AO12" s="390"/>
      <c r="AP12" s="646"/>
      <c r="AQ12" s="639"/>
      <c r="AR12" s="639"/>
      <c r="AS12" s="639"/>
      <c r="AT12" s="640"/>
      <c r="AU12" s="666"/>
      <c r="AV12" s="667"/>
      <c r="AW12" s="647"/>
      <c r="AX12" s="648"/>
      <c r="AY12" s="648"/>
      <c r="AZ12" s="649"/>
      <c r="BA12" s="645"/>
      <c r="BB12" s="390"/>
      <c r="BC12" s="390"/>
      <c r="BD12" s="390"/>
      <c r="BE12" s="390"/>
      <c r="BF12" s="390"/>
      <c r="BG12" s="390"/>
      <c r="BH12" s="653" t="s">
        <v>61</v>
      </c>
      <c r="BI12" s="654"/>
      <c r="BJ12" s="655"/>
      <c r="BK12" s="625" t="s">
        <v>62</v>
      </c>
      <c r="BL12" s="625"/>
      <c r="BM12" s="625"/>
      <c r="BN12" s="625"/>
      <c r="BO12" s="625"/>
      <c r="BP12" s="625"/>
      <c r="BQ12" s="626"/>
      <c r="BR12" s="625"/>
      <c r="BS12" s="625"/>
      <c r="BT12" s="625"/>
      <c r="BU12" s="625"/>
      <c r="BV12" s="625"/>
      <c r="BW12" s="625"/>
      <c r="BX12" s="625"/>
      <c r="BY12" s="625"/>
      <c r="BZ12" s="626"/>
      <c r="CA12" s="629" t="s">
        <v>63</v>
      </c>
      <c r="CB12" s="630"/>
      <c r="CC12" s="135"/>
    </row>
    <row r="13" spans="1:81" ht="6" customHeight="1">
      <c r="A13" s="135"/>
      <c r="B13" s="714"/>
      <c r="C13" s="715"/>
      <c r="D13" s="715"/>
      <c r="E13" s="716"/>
      <c r="F13" s="666"/>
      <c r="G13" s="667"/>
      <c r="H13" s="666"/>
      <c r="I13" s="667"/>
      <c r="J13" s="645"/>
      <c r="K13" s="390"/>
      <c r="L13" s="390"/>
      <c r="M13" s="390"/>
      <c r="N13" s="390"/>
      <c r="O13" s="390"/>
      <c r="P13" s="390"/>
      <c r="Q13" s="390"/>
      <c r="R13" s="390"/>
      <c r="S13" s="390"/>
      <c r="T13" s="390"/>
      <c r="U13" s="390"/>
      <c r="V13" s="390"/>
      <c r="W13" s="390"/>
      <c r="X13" s="390"/>
      <c r="Y13" s="646"/>
      <c r="Z13" s="723"/>
      <c r="AA13" s="715"/>
      <c r="AB13" s="715"/>
      <c r="AC13" s="715"/>
      <c r="AD13" s="715"/>
      <c r="AE13" s="715"/>
      <c r="AF13" s="715"/>
      <c r="AG13" s="715"/>
      <c r="AH13" s="716"/>
      <c r="AI13" s="645"/>
      <c r="AJ13" s="646"/>
      <c r="AK13" s="645"/>
      <c r="AL13" s="646"/>
      <c r="AM13" s="645"/>
      <c r="AN13" s="646"/>
      <c r="AO13" s="390"/>
      <c r="AP13" s="646"/>
      <c r="AQ13" s="639"/>
      <c r="AR13" s="639"/>
      <c r="AS13" s="639"/>
      <c r="AT13" s="640"/>
      <c r="AU13" s="666"/>
      <c r="AV13" s="667"/>
      <c r="AW13" s="664" t="s">
        <v>64</v>
      </c>
      <c r="AX13" s="665"/>
      <c r="AY13" s="390" t="s">
        <v>65</v>
      </c>
      <c r="AZ13" s="646"/>
      <c r="BA13" s="645"/>
      <c r="BB13" s="390"/>
      <c r="BC13" s="390"/>
      <c r="BD13" s="390"/>
      <c r="BE13" s="390"/>
      <c r="BF13" s="390"/>
      <c r="BG13" s="390"/>
      <c r="BH13" s="656"/>
      <c r="BI13" s="654"/>
      <c r="BJ13" s="655"/>
      <c r="BK13" s="625"/>
      <c r="BL13" s="625"/>
      <c r="BM13" s="625"/>
      <c r="BN13" s="625"/>
      <c r="BO13" s="625"/>
      <c r="BP13" s="625"/>
      <c r="BQ13" s="626"/>
      <c r="BR13" s="625"/>
      <c r="BS13" s="625"/>
      <c r="BT13" s="625"/>
      <c r="BU13" s="625"/>
      <c r="BV13" s="625"/>
      <c r="BW13" s="625"/>
      <c r="BX13" s="625"/>
      <c r="BY13" s="625"/>
      <c r="BZ13" s="626"/>
      <c r="CA13" s="631"/>
      <c r="CB13" s="630"/>
      <c r="CC13" s="135"/>
    </row>
    <row r="14" spans="1:81" ht="6" customHeight="1">
      <c r="A14" s="135"/>
      <c r="B14" s="717"/>
      <c r="C14" s="718"/>
      <c r="D14" s="718"/>
      <c r="E14" s="719"/>
      <c r="F14" s="668"/>
      <c r="G14" s="669"/>
      <c r="H14" s="668"/>
      <c r="I14" s="669"/>
      <c r="J14" s="647"/>
      <c r="K14" s="648"/>
      <c r="L14" s="648"/>
      <c r="M14" s="648"/>
      <c r="N14" s="648"/>
      <c r="O14" s="648"/>
      <c r="P14" s="648"/>
      <c r="Q14" s="648"/>
      <c r="R14" s="648"/>
      <c r="S14" s="648"/>
      <c r="T14" s="648"/>
      <c r="U14" s="648"/>
      <c r="V14" s="648"/>
      <c r="W14" s="648"/>
      <c r="X14" s="648"/>
      <c r="Y14" s="649"/>
      <c r="Z14" s="724"/>
      <c r="AA14" s="718"/>
      <c r="AB14" s="718"/>
      <c r="AC14" s="718"/>
      <c r="AD14" s="718"/>
      <c r="AE14" s="718"/>
      <c r="AF14" s="718"/>
      <c r="AG14" s="718"/>
      <c r="AH14" s="719"/>
      <c r="AI14" s="647"/>
      <c r="AJ14" s="649"/>
      <c r="AK14" s="647"/>
      <c r="AL14" s="649"/>
      <c r="AM14" s="647"/>
      <c r="AN14" s="649"/>
      <c r="AO14" s="648"/>
      <c r="AP14" s="649"/>
      <c r="AQ14" s="641"/>
      <c r="AR14" s="641"/>
      <c r="AS14" s="641"/>
      <c r="AT14" s="642"/>
      <c r="AU14" s="668"/>
      <c r="AV14" s="669"/>
      <c r="AW14" s="647"/>
      <c r="AX14" s="649"/>
      <c r="AY14" s="648"/>
      <c r="AZ14" s="649"/>
      <c r="BA14" s="647"/>
      <c r="BB14" s="648"/>
      <c r="BC14" s="648"/>
      <c r="BD14" s="648"/>
      <c r="BE14" s="648"/>
      <c r="BF14" s="648"/>
      <c r="BG14" s="648"/>
      <c r="BH14" s="659"/>
      <c r="BI14" s="660"/>
      <c r="BJ14" s="661"/>
      <c r="BK14" s="627"/>
      <c r="BL14" s="627"/>
      <c r="BM14" s="627"/>
      <c r="BN14" s="627"/>
      <c r="BO14" s="627"/>
      <c r="BP14" s="627"/>
      <c r="BQ14" s="628"/>
      <c r="BR14" s="627"/>
      <c r="BS14" s="627"/>
      <c r="BT14" s="627"/>
      <c r="BU14" s="627"/>
      <c r="BV14" s="627"/>
      <c r="BW14" s="627"/>
      <c r="BX14" s="627"/>
      <c r="BY14" s="627"/>
      <c r="BZ14" s="628"/>
      <c r="CA14" s="632"/>
      <c r="CB14" s="633"/>
      <c r="CC14" s="135"/>
    </row>
    <row r="15" spans="1:81" ht="6" customHeight="1">
      <c r="A15" s="135"/>
      <c r="B15" s="621"/>
      <c r="C15" s="622"/>
      <c r="D15" s="622"/>
      <c r="E15" s="548"/>
      <c r="F15" s="553"/>
      <c r="G15" s="567"/>
      <c r="H15" s="553"/>
      <c r="I15" s="567"/>
      <c r="J15" s="547"/>
      <c r="K15" s="554"/>
      <c r="L15" s="554"/>
      <c r="M15" s="554"/>
      <c r="N15" s="554"/>
      <c r="O15" s="554"/>
      <c r="P15" s="554"/>
      <c r="Q15" s="554"/>
      <c r="R15" s="554"/>
      <c r="S15" s="554"/>
      <c r="T15" s="554"/>
      <c r="U15" s="554"/>
      <c r="V15" s="554"/>
      <c r="W15" s="554"/>
      <c r="X15" s="554"/>
      <c r="Y15" s="548"/>
      <c r="Z15" s="623"/>
      <c r="AA15" s="571"/>
      <c r="AB15" s="571"/>
      <c r="AC15" s="571"/>
      <c r="AD15" s="571"/>
      <c r="AE15" s="571"/>
      <c r="AF15" s="571"/>
      <c r="AG15" s="571"/>
      <c r="AH15" s="624"/>
      <c r="AI15" s="547" t="s">
        <v>66</v>
      </c>
      <c r="AJ15" s="548"/>
      <c r="AK15" s="547" t="s">
        <v>66</v>
      </c>
      <c r="AL15" s="548"/>
      <c r="AM15" s="547" t="s">
        <v>66</v>
      </c>
      <c r="AN15" s="548"/>
      <c r="AO15" s="547" t="s">
        <v>66</v>
      </c>
      <c r="AP15" s="548"/>
      <c r="AQ15" s="726"/>
      <c r="AR15" s="727"/>
      <c r="AS15" s="727"/>
      <c r="AT15" s="728"/>
      <c r="AU15" s="547"/>
      <c r="AV15" s="548"/>
      <c r="AW15" s="547"/>
      <c r="AX15" s="548"/>
      <c r="AY15" s="547"/>
      <c r="AZ15" s="548"/>
      <c r="BA15" s="547"/>
      <c r="BB15" s="554"/>
      <c r="BC15" s="554"/>
      <c r="BD15" s="554"/>
      <c r="BE15" s="554"/>
      <c r="BF15" s="554"/>
      <c r="BG15" s="554"/>
      <c r="BH15" s="547"/>
      <c r="BI15" s="622"/>
      <c r="BJ15" s="704"/>
      <c r="BK15" s="138"/>
      <c r="BL15" s="138"/>
      <c r="BM15" s="138"/>
      <c r="BN15" s="138"/>
      <c r="BO15" s="138"/>
      <c r="BP15" s="138"/>
      <c r="BQ15" s="140"/>
      <c r="BR15" s="138"/>
      <c r="BS15" s="138"/>
      <c r="BT15" s="138"/>
      <c r="BU15" s="138"/>
      <c r="BV15" s="138"/>
      <c r="BW15" s="138"/>
      <c r="BX15" s="138"/>
      <c r="BY15" s="138"/>
      <c r="BZ15" s="140"/>
      <c r="CA15" s="138"/>
      <c r="CB15" s="141"/>
      <c r="CC15" s="135"/>
    </row>
    <row r="16" spans="1:81" ht="6" customHeight="1">
      <c r="A16" s="135"/>
      <c r="B16" s="568"/>
      <c r="C16" s="555"/>
      <c r="D16" s="555"/>
      <c r="E16" s="550"/>
      <c r="F16" s="549"/>
      <c r="G16" s="550"/>
      <c r="H16" s="549"/>
      <c r="I16" s="550"/>
      <c r="J16" s="549"/>
      <c r="K16" s="555"/>
      <c r="L16" s="555"/>
      <c r="M16" s="555"/>
      <c r="N16" s="555"/>
      <c r="O16" s="555"/>
      <c r="P16" s="555"/>
      <c r="Q16" s="555"/>
      <c r="R16" s="555"/>
      <c r="S16" s="555"/>
      <c r="T16" s="555"/>
      <c r="U16" s="555"/>
      <c r="V16" s="555"/>
      <c r="W16" s="555"/>
      <c r="X16" s="555"/>
      <c r="Y16" s="550"/>
      <c r="Z16" s="573"/>
      <c r="AA16" s="574"/>
      <c r="AB16" s="574"/>
      <c r="AC16" s="574"/>
      <c r="AD16" s="574"/>
      <c r="AE16" s="574"/>
      <c r="AF16" s="574"/>
      <c r="AG16" s="574"/>
      <c r="AH16" s="575"/>
      <c r="AI16" s="549"/>
      <c r="AJ16" s="550"/>
      <c r="AK16" s="549"/>
      <c r="AL16" s="550"/>
      <c r="AM16" s="549"/>
      <c r="AN16" s="550"/>
      <c r="AO16" s="549"/>
      <c r="AP16" s="550"/>
      <c r="AQ16" s="560"/>
      <c r="AR16" s="561"/>
      <c r="AS16" s="561"/>
      <c r="AT16" s="562"/>
      <c r="AU16" s="549"/>
      <c r="AV16" s="550"/>
      <c r="AW16" s="549"/>
      <c r="AX16" s="550"/>
      <c r="AY16" s="549"/>
      <c r="AZ16" s="550"/>
      <c r="BA16" s="549"/>
      <c r="BB16" s="555"/>
      <c r="BC16" s="555"/>
      <c r="BD16" s="555"/>
      <c r="BE16" s="555"/>
      <c r="BF16" s="555"/>
      <c r="BG16" s="555"/>
      <c r="BH16" s="705"/>
      <c r="BI16" s="706"/>
      <c r="BJ16" s="707"/>
      <c r="BK16" s="138"/>
      <c r="BL16" s="138"/>
      <c r="BM16" s="138"/>
      <c r="BN16" s="138"/>
      <c r="BO16" s="138"/>
      <c r="BP16" s="138"/>
      <c r="BQ16" s="140"/>
      <c r="BR16" s="138"/>
      <c r="BS16" s="138"/>
      <c r="BT16" s="138"/>
      <c r="BU16" s="138"/>
      <c r="BV16" s="138"/>
      <c r="BW16" s="138"/>
      <c r="BX16" s="138"/>
      <c r="BY16" s="138"/>
      <c r="BZ16" s="140"/>
      <c r="CA16" s="138"/>
      <c r="CB16" s="141"/>
      <c r="CC16" s="135"/>
    </row>
    <row r="17" spans="1:81" ht="6" customHeight="1">
      <c r="A17" s="135"/>
      <c r="B17" s="585"/>
      <c r="C17" s="580"/>
      <c r="D17" s="580"/>
      <c r="E17" s="581"/>
      <c r="F17" s="579"/>
      <c r="G17" s="581"/>
      <c r="H17" s="579"/>
      <c r="I17" s="581"/>
      <c r="J17" s="579"/>
      <c r="K17" s="580"/>
      <c r="L17" s="580"/>
      <c r="M17" s="580"/>
      <c r="N17" s="580"/>
      <c r="O17" s="580"/>
      <c r="P17" s="580"/>
      <c r="Q17" s="580"/>
      <c r="R17" s="580"/>
      <c r="S17" s="580"/>
      <c r="T17" s="580"/>
      <c r="U17" s="580"/>
      <c r="V17" s="580"/>
      <c r="W17" s="580"/>
      <c r="X17" s="580"/>
      <c r="Y17" s="581"/>
      <c r="Z17" s="586"/>
      <c r="AA17" s="587"/>
      <c r="AB17" s="587"/>
      <c r="AC17" s="587"/>
      <c r="AD17" s="587"/>
      <c r="AE17" s="587"/>
      <c r="AF17" s="587"/>
      <c r="AG17" s="587"/>
      <c r="AH17" s="588"/>
      <c r="AI17" s="579"/>
      <c r="AJ17" s="581"/>
      <c r="AK17" s="579"/>
      <c r="AL17" s="581"/>
      <c r="AM17" s="579"/>
      <c r="AN17" s="581"/>
      <c r="AO17" s="579"/>
      <c r="AP17" s="581"/>
      <c r="AQ17" s="582"/>
      <c r="AR17" s="583"/>
      <c r="AS17" s="583"/>
      <c r="AT17" s="584"/>
      <c r="AU17" s="579"/>
      <c r="AV17" s="581"/>
      <c r="AW17" s="579"/>
      <c r="AX17" s="581"/>
      <c r="AY17" s="579"/>
      <c r="AZ17" s="581"/>
      <c r="BA17" s="579"/>
      <c r="BB17" s="580"/>
      <c r="BC17" s="580"/>
      <c r="BD17" s="580"/>
      <c r="BE17" s="580"/>
      <c r="BF17" s="580"/>
      <c r="BG17" s="580"/>
      <c r="BH17" s="708"/>
      <c r="BI17" s="709"/>
      <c r="BJ17" s="710"/>
      <c r="BK17" s="142"/>
      <c r="BL17" s="142"/>
      <c r="BM17" s="142"/>
      <c r="BN17" s="142"/>
      <c r="BO17" s="142"/>
      <c r="BP17" s="142"/>
      <c r="BQ17" s="143"/>
      <c r="BR17" s="142"/>
      <c r="BS17" s="142"/>
      <c r="BT17" s="142"/>
      <c r="BU17" s="142"/>
      <c r="BV17" s="142"/>
      <c r="BW17" s="142"/>
      <c r="BX17" s="142"/>
      <c r="BY17" s="142"/>
      <c r="BZ17" s="143"/>
      <c r="CA17" s="142"/>
      <c r="CB17" s="144"/>
      <c r="CC17" s="135"/>
    </row>
    <row r="18" spans="1:81" ht="6" customHeight="1">
      <c r="A18" s="135"/>
      <c r="B18" s="608"/>
      <c r="C18" s="605"/>
      <c r="D18" s="605"/>
      <c r="E18" s="609"/>
      <c r="F18" s="604"/>
      <c r="G18" s="609"/>
      <c r="H18" s="604" t="s">
        <v>66</v>
      </c>
      <c r="I18" s="609"/>
      <c r="J18" s="604"/>
      <c r="K18" s="605"/>
      <c r="L18" s="605"/>
      <c r="M18" s="605"/>
      <c r="N18" s="605"/>
      <c r="O18" s="605"/>
      <c r="P18" s="605"/>
      <c r="Q18" s="605"/>
      <c r="R18" s="605"/>
      <c r="S18" s="605"/>
      <c r="T18" s="605"/>
      <c r="U18" s="605"/>
      <c r="V18" s="605"/>
      <c r="W18" s="605"/>
      <c r="X18" s="605"/>
      <c r="Y18" s="609"/>
      <c r="Z18" s="612"/>
      <c r="AA18" s="613"/>
      <c r="AB18" s="613"/>
      <c r="AC18" s="613"/>
      <c r="AD18" s="613"/>
      <c r="AE18" s="613"/>
      <c r="AF18" s="613"/>
      <c r="AG18" s="613"/>
      <c r="AH18" s="614"/>
      <c r="AI18" s="589" t="s">
        <v>66</v>
      </c>
      <c r="AJ18" s="590"/>
      <c r="AK18" s="589" t="s">
        <v>66</v>
      </c>
      <c r="AL18" s="590"/>
      <c r="AM18" s="589" t="s">
        <v>66</v>
      </c>
      <c r="AN18" s="590"/>
      <c r="AO18" s="589" t="s">
        <v>66</v>
      </c>
      <c r="AP18" s="590"/>
      <c r="AQ18" s="595"/>
      <c r="AR18" s="596"/>
      <c r="AS18" s="596"/>
      <c r="AT18" s="597"/>
      <c r="AU18" s="589"/>
      <c r="AV18" s="590"/>
      <c r="AW18" s="589"/>
      <c r="AX18" s="590"/>
      <c r="AY18" s="589"/>
      <c r="AZ18" s="590"/>
      <c r="BA18" s="604"/>
      <c r="BB18" s="605"/>
      <c r="BC18" s="605"/>
      <c r="BD18" s="605"/>
      <c r="BE18" s="605"/>
      <c r="BF18" s="605"/>
      <c r="BG18" s="605"/>
      <c r="BH18" s="589"/>
      <c r="BI18" s="696"/>
      <c r="BJ18" s="697"/>
      <c r="BK18" s="138"/>
      <c r="BL18" s="138"/>
      <c r="BM18" s="138"/>
      <c r="BN18" s="138"/>
      <c r="BO18" s="138"/>
      <c r="BP18" s="138"/>
      <c r="BQ18" s="140"/>
      <c r="BR18" s="138"/>
      <c r="BS18" s="138"/>
      <c r="BT18" s="138"/>
      <c r="BU18" s="138"/>
      <c r="BV18" s="138"/>
      <c r="BW18" s="138"/>
      <c r="BX18" s="138"/>
      <c r="BY18" s="138"/>
      <c r="BZ18" s="140"/>
      <c r="CA18" s="138"/>
      <c r="CB18" s="141"/>
      <c r="CC18" s="135"/>
    </row>
    <row r="19" spans="1:81" ht="6" customHeight="1">
      <c r="A19" s="135"/>
      <c r="B19" s="610"/>
      <c r="C19" s="606"/>
      <c r="D19" s="606"/>
      <c r="E19" s="592"/>
      <c r="F19" s="591"/>
      <c r="G19" s="592"/>
      <c r="H19" s="591"/>
      <c r="I19" s="592"/>
      <c r="J19" s="591"/>
      <c r="K19" s="606"/>
      <c r="L19" s="606"/>
      <c r="M19" s="606"/>
      <c r="N19" s="606"/>
      <c r="O19" s="606"/>
      <c r="P19" s="606"/>
      <c r="Q19" s="606"/>
      <c r="R19" s="606"/>
      <c r="S19" s="606"/>
      <c r="T19" s="606"/>
      <c r="U19" s="606"/>
      <c r="V19" s="606"/>
      <c r="W19" s="606"/>
      <c r="X19" s="606"/>
      <c r="Y19" s="592"/>
      <c r="Z19" s="615"/>
      <c r="AA19" s="616"/>
      <c r="AB19" s="616"/>
      <c r="AC19" s="616"/>
      <c r="AD19" s="616"/>
      <c r="AE19" s="616"/>
      <c r="AF19" s="616"/>
      <c r="AG19" s="616"/>
      <c r="AH19" s="617"/>
      <c r="AI19" s="591"/>
      <c r="AJ19" s="592"/>
      <c r="AK19" s="591"/>
      <c r="AL19" s="592"/>
      <c r="AM19" s="591"/>
      <c r="AN19" s="592"/>
      <c r="AO19" s="591"/>
      <c r="AP19" s="592"/>
      <c r="AQ19" s="598"/>
      <c r="AR19" s="599"/>
      <c r="AS19" s="599"/>
      <c r="AT19" s="600"/>
      <c r="AU19" s="591"/>
      <c r="AV19" s="592"/>
      <c r="AW19" s="591"/>
      <c r="AX19" s="592"/>
      <c r="AY19" s="591"/>
      <c r="AZ19" s="592"/>
      <c r="BA19" s="591"/>
      <c r="BB19" s="606"/>
      <c r="BC19" s="606"/>
      <c r="BD19" s="606"/>
      <c r="BE19" s="606"/>
      <c r="BF19" s="606"/>
      <c r="BG19" s="606"/>
      <c r="BH19" s="698"/>
      <c r="BI19" s="699"/>
      <c r="BJ19" s="700"/>
      <c r="BK19" s="138"/>
      <c r="BL19" s="138"/>
      <c r="BM19" s="138"/>
      <c r="BN19" s="138"/>
      <c r="BO19" s="138"/>
      <c r="BP19" s="138"/>
      <c r="BQ19" s="140"/>
      <c r="BR19" s="138"/>
      <c r="BS19" s="138"/>
      <c r="BT19" s="138"/>
      <c r="BU19" s="138"/>
      <c r="BV19" s="138"/>
      <c r="BW19" s="138"/>
      <c r="BX19" s="138"/>
      <c r="BY19" s="138"/>
      <c r="BZ19" s="140"/>
      <c r="CA19" s="138"/>
      <c r="CB19" s="141"/>
      <c r="CC19" s="135"/>
    </row>
    <row r="20" spans="1:81" ht="6" customHeight="1">
      <c r="A20" s="135"/>
      <c r="B20" s="611"/>
      <c r="C20" s="607"/>
      <c r="D20" s="607"/>
      <c r="E20" s="594"/>
      <c r="F20" s="593"/>
      <c r="G20" s="594"/>
      <c r="H20" s="593"/>
      <c r="I20" s="594"/>
      <c r="J20" s="593"/>
      <c r="K20" s="607"/>
      <c r="L20" s="607"/>
      <c r="M20" s="607"/>
      <c r="N20" s="607"/>
      <c r="O20" s="607"/>
      <c r="P20" s="607"/>
      <c r="Q20" s="607"/>
      <c r="R20" s="607"/>
      <c r="S20" s="607"/>
      <c r="T20" s="607"/>
      <c r="U20" s="607"/>
      <c r="V20" s="607"/>
      <c r="W20" s="607"/>
      <c r="X20" s="607"/>
      <c r="Y20" s="594"/>
      <c r="Z20" s="618"/>
      <c r="AA20" s="619"/>
      <c r="AB20" s="619"/>
      <c r="AC20" s="619"/>
      <c r="AD20" s="619"/>
      <c r="AE20" s="619"/>
      <c r="AF20" s="619"/>
      <c r="AG20" s="619"/>
      <c r="AH20" s="620"/>
      <c r="AI20" s="593"/>
      <c r="AJ20" s="594"/>
      <c r="AK20" s="593"/>
      <c r="AL20" s="594"/>
      <c r="AM20" s="593"/>
      <c r="AN20" s="594"/>
      <c r="AO20" s="593"/>
      <c r="AP20" s="594"/>
      <c r="AQ20" s="601"/>
      <c r="AR20" s="602"/>
      <c r="AS20" s="602"/>
      <c r="AT20" s="603"/>
      <c r="AU20" s="593"/>
      <c r="AV20" s="594"/>
      <c r="AW20" s="593"/>
      <c r="AX20" s="594"/>
      <c r="AY20" s="593"/>
      <c r="AZ20" s="594"/>
      <c r="BA20" s="593"/>
      <c r="BB20" s="607"/>
      <c r="BC20" s="607"/>
      <c r="BD20" s="607"/>
      <c r="BE20" s="607"/>
      <c r="BF20" s="607"/>
      <c r="BG20" s="607"/>
      <c r="BH20" s="701"/>
      <c r="BI20" s="702"/>
      <c r="BJ20" s="703"/>
      <c r="BK20" s="142"/>
      <c r="BL20" s="142"/>
      <c r="BM20" s="142"/>
      <c r="BN20" s="142"/>
      <c r="BO20" s="142"/>
      <c r="BP20" s="142"/>
      <c r="BQ20" s="143"/>
      <c r="BR20" s="142"/>
      <c r="BS20" s="142"/>
      <c r="BT20" s="142"/>
      <c r="BU20" s="142"/>
      <c r="BV20" s="142"/>
      <c r="BW20" s="142"/>
      <c r="BX20" s="142"/>
      <c r="BY20" s="142"/>
      <c r="BZ20" s="143"/>
      <c r="CA20" s="142"/>
      <c r="CB20" s="144"/>
      <c r="CC20" s="135"/>
    </row>
    <row r="21" spans="1:81" ht="6" customHeight="1">
      <c r="A21" s="135"/>
      <c r="B21" s="566"/>
      <c r="C21" s="554"/>
      <c r="D21" s="554"/>
      <c r="E21" s="567"/>
      <c r="F21" s="553"/>
      <c r="G21" s="567"/>
      <c r="H21" s="553" t="s">
        <v>66</v>
      </c>
      <c r="I21" s="567"/>
      <c r="J21" s="553"/>
      <c r="K21" s="554"/>
      <c r="L21" s="554"/>
      <c r="M21" s="554"/>
      <c r="N21" s="554"/>
      <c r="O21" s="554"/>
      <c r="P21" s="554"/>
      <c r="Q21" s="554"/>
      <c r="R21" s="554"/>
      <c r="S21" s="554"/>
      <c r="T21" s="554"/>
      <c r="U21" s="554"/>
      <c r="V21" s="554"/>
      <c r="W21" s="554"/>
      <c r="X21" s="554"/>
      <c r="Y21" s="567"/>
      <c r="Z21" s="570"/>
      <c r="AA21" s="571"/>
      <c r="AB21" s="571"/>
      <c r="AC21" s="571"/>
      <c r="AD21" s="571"/>
      <c r="AE21" s="571"/>
      <c r="AF21" s="571"/>
      <c r="AG21" s="571"/>
      <c r="AH21" s="572"/>
      <c r="AI21" s="547" t="s">
        <v>66</v>
      </c>
      <c r="AJ21" s="548"/>
      <c r="AK21" s="547" t="s">
        <v>66</v>
      </c>
      <c r="AL21" s="548"/>
      <c r="AM21" s="547" t="s">
        <v>66</v>
      </c>
      <c r="AN21" s="548"/>
      <c r="AO21" s="547" t="s">
        <v>66</v>
      </c>
      <c r="AP21" s="548"/>
      <c r="AQ21" s="557"/>
      <c r="AR21" s="558"/>
      <c r="AS21" s="558"/>
      <c r="AT21" s="559"/>
      <c r="AU21" s="547"/>
      <c r="AV21" s="548"/>
      <c r="AW21" s="547"/>
      <c r="AX21" s="548"/>
      <c r="AY21" s="547"/>
      <c r="AZ21" s="548"/>
      <c r="BA21" s="553"/>
      <c r="BB21" s="554"/>
      <c r="BC21" s="554"/>
      <c r="BD21" s="554"/>
      <c r="BE21" s="554"/>
      <c r="BF21" s="554"/>
      <c r="BG21" s="554"/>
      <c r="BH21" s="547"/>
      <c r="BI21" s="622"/>
      <c r="BJ21" s="704"/>
      <c r="BK21" s="138"/>
      <c r="BL21" s="138"/>
      <c r="BM21" s="138"/>
      <c r="BN21" s="138"/>
      <c r="BO21" s="138"/>
      <c r="BP21" s="138"/>
      <c r="BQ21" s="145"/>
      <c r="BR21" s="138"/>
      <c r="BS21" s="138"/>
      <c r="BT21" s="138"/>
      <c r="BU21" s="138"/>
      <c r="BV21" s="138"/>
      <c r="BW21" s="138"/>
      <c r="BX21" s="138"/>
      <c r="BY21" s="138"/>
      <c r="BZ21" s="145"/>
      <c r="CA21" s="138"/>
      <c r="CB21" s="141"/>
      <c r="CC21" s="135"/>
    </row>
    <row r="22" spans="1:81" ht="6" customHeight="1">
      <c r="A22" s="135"/>
      <c r="B22" s="568"/>
      <c r="C22" s="555"/>
      <c r="D22" s="555"/>
      <c r="E22" s="550"/>
      <c r="F22" s="549"/>
      <c r="G22" s="550"/>
      <c r="H22" s="549"/>
      <c r="I22" s="550"/>
      <c r="J22" s="549"/>
      <c r="K22" s="555"/>
      <c r="L22" s="555"/>
      <c r="M22" s="555"/>
      <c r="N22" s="555"/>
      <c r="O22" s="555"/>
      <c r="P22" s="555"/>
      <c r="Q22" s="555"/>
      <c r="R22" s="555"/>
      <c r="S22" s="555"/>
      <c r="T22" s="555"/>
      <c r="U22" s="555"/>
      <c r="V22" s="555"/>
      <c r="W22" s="555"/>
      <c r="X22" s="555"/>
      <c r="Y22" s="550"/>
      <c r="Z22" s="573"/>
      <c r="AA22" s="574"/>
      <c r="AB22" s="574"/>
      <c r="AC22" s="574"/>
      <c r="AD22" s="574"/>
      <c r="AE22" s="574"/>
      <c r="AF22" s="574"/>
      <c r="AG22" s="574"/>
      <c r="AH22" s="575"/>
      <c r="AI22" s="549"/>
      <c r="AJ22" s="550"/>
      <c r="AK22" s="549"/>
      <c r="AL22" s="550"/>
      <c r="AM22" s="549"/>
      <c r="AN22" s="550"/>
      <c r="AO22" s="549"/>
      <c r="AP22" s="550"/>
      <c r="AQ22" s="560"/>
      <c r="AR22" s="561"/>
      <c r="AS22" s="561"/>
      <c r="AT22" s="562"/>
      <c r="AU22" s="549"/>
      <c r="AV22" s="550"/>
      <c r="AW22" s="549"/>
      <c r="AX22" s="550"/>
      <c r="AY22" s="549"/>
      <c r="AZ22" s="550"/>
      <c r="BA22" s="549"/>
      <c r="BB22" s="555"/>
      <c r="BC22" s="555"/>
      <c r="BD22" s="555"/>
      <c r="BE22" s="555"/>
      <c r="BF22" s="555"/>
      <c r="BG22" s="555"/>
      <c r="BH22" s="705"/>
      <c r="BI22" s="706"/>
      <c r="BJ22" s="707"/>
      <c r="BK22" s="138"/>
      <c r="BL22" s="138"/>
      <c r="BM22" s="138"/>
      <c r="BN22" s="138"/>
      <c r="BO22" s="138"/>
      <c r="BP22" s="138"/>
      <c r="BQ22" s="140"/>
      <c r="BR22" s="138"/>
      <c r="BS22" s="138"/>
      <c r="BT22" s="138"/>
      <c r="BU22" s="138"/>
      <c r="BV22" s="138"/>
      <c r="BW22" s="138"/>
      <c r="BX22" s="138"/>
      <c r="BY22" s="138"/>
      <c r="BZ22" s="140"/>
      <c r="CA22" s="138"/>
      <c r="CB22" s="141"/>
      <c r="CC22" s="135"/>
    </row>
    <row r="23" spans="1:81" ht="6" customHeight="1">
      <c r="A23" s="135"/>
      <c r="B23" s="585"/>
      <c r="C23" s="580"/>
      <c r="D23" s="580"/>
      <c r="E23" s="581"/>
      <c r="F23" s="579"/>
      <c r="G23" s="581"/>
      <c r="H23" s="579"/>
      <c r="I23" s="581"/>
      <c r="J23" s="579"/>
      <c r="K23" s="580"/>
      <c r="L23" s="580"/>
      <c r="M23" s="580"/>
      <c r="N23" s="580"/>
      <c r="O23" s="580"/>
      <c r="P23" s="580"/>
      <c r="Q23" s="580"/>
      <c r="R23" s="580"/>
      <c r="S23" s="580"/>
      <c r="T23" s="580"/>
      <c r="U23" s="580"/>
      <c r="V23" s="580"/>
      <c r="W23" s="580"/>
      <c r="X23" s="580"/>
      <c r="Y23" s="581"/>
      <c r="Z23" s="586"/>
      <c r="AA23" s="587"/>
      <c r="AB23" s="587"/>
      <c r="AC23" s="587"/>
      <c r="AD23" s="587"/>
      <c r="AE23" s="587"/>
      <c r="AF23" s="587"/>
      <c r="AG23" s="587"/>
      <c r="AH23" s="588"/>
      <c r="AI23" s="579"/>
      <c r="AJ23" s="581"/>
      <c r="AK23" s="579"/>
      <c r="AL23" s="581"/>
      <c r="AM23" s="579"/>
      <c r="AN23" s="581"/>
      <c r="AO23" s="579"/>
      <c r="AP23" s="581"/>
      <c r="AQ23" s="582"/>
      <c r="AR23" s="583"/>
      <c r="AS23" s="583"/>
      <c r="AT23" s="584"/>
      <c r="AU23" s="579"/>
      <c r="AV23" s="581"/>
      <c r="AW23" s="579"/>
      <c r="AX23" s="581"/>
      <c r="AY23" s="579"/>
      <c r="AZ23" s="581"/>
      <c r="BA23" s="579"/>
      <c r="BB23" s="580"/>
      <c r="BC23" s="580"/>
      <c r="BD23" s="580"/>
      <c r="BE23" s="580"/>
      <c r="BF23" s="580"/>
      <c r="BG23" s="580"/>
      <c r="BH23" s="708"/>
      <c r="BI23" s="709"/>
      <c r="BJ23" s="710"/>
      <c r="BK23" s="142"/>
      <c r="BL23" s="142"/>
      <c r="BM23" s="142"/>
      <c r="BN23" s="142"/>
      <c r="BO23" s="142"/>
      <c r="BP23" s="142"/>
      <c r="BQ23" s="143"/>
      <c r="BR23" s="142"/>
      <c r="BS23" s="142"/>
      <c r="BT23" s="142"/>
      <c r="BU23" s="142"/>
      <c r="BV23" s="142"/>
      <c r="BW23" s="142"/>
      <c r="BX23" s="142"/>
      <c r="BY23" s="142"/>
      <c r="BZ23" s="143"/>
      <c r="CA23" s="142"/>
      <c r="CB23" s="144"/>
      <c r="CC23" s="135"/>
    </row>
    <row r="24" spans="1:81" ht="6" customHeight="1">
      <c r="A24" s="135"/>
      <c r="B24" s="608"/>
      <c r="C24" s="605"/>
      <c r="D24" s="605"/>
      <c r="E24" s="609"/>
      <c r="F24" s="604"/>
      <c r="G24" s="609"/>
      <c r="H24" s="604" t="s">
        <v>66</v>
      </c>
      <c r="I24" s="609"/>
      <c r="J24" s="604"/>
      <c r="K24" s="605"/>
      <c r="L24" s="605"/>
      <c r="M24" s="605"/>
      <c r="N24" s="605"/>
      <c r="O24" s="605"/>
      <c r="P24" s="605"/>
      <c r="Q24" s="605"/>
      <c r="R24" s="605"/>
      <c r="S24" s="605"/>
      <c r="T24" s="605"/>
      <c r="U24" s="605"/>
      <c r="V24" s="605"/>
      <c r="W24" s="605"/>
      <c r="X24" s="605"/>
      <c r="Y24" s="609"/>
      <c r="Z24" s="612"/>
      <c r="AA24" s="613"/>
      <c r="AB24" s="613"/>
      <c r="AC24" s="613"/>
      <c r="AD24" s="613"/>
      <c r="AE24" s="613"/>
      <c r="AF24" s="613"/>
      <c r="AG24" s="613"/>
      <c r="AH24" s="614"/>
      <c r="AI24" s="589" t="s">
        <v>66</v>
      </c>
      <c r="AJ24" s="590"/>
      <c r="AK24" s="589" t="s">
        <v>66</v>
      </c>
      <c r="AL24" s="590"/>
      <c r="AM24" s="589" t="s">
        <v>66</v>
      </c>
      <c r="AN24" s="590"/>
      <c r="AO24" s="589" t="s">
        <v>66</v>
      </c>
      <c r="AP24" s="590"/>
      <c r="AQ24" s="595"/>
      <c r="AR24" s="596"/>
      <c r="AS24" s="596"/>
      <c r="AT24" s="597"/>
      <c r="AU24" s="589"/>
      <c r="AV24" s="590"/>
      <c r="AW24" s="589"/>
      <c r="AX24" s="590"/>
      <c r="AY24" s="589"/>
      <c r="AZ24" s="590"/>
      <c r="BA24" s="604"/>
      <c r="BB24" s="605"/>
      <c r="BC24" s="605"/>
      <c r="BD24" s="605"/>
      <c r="BE24" s="605"/>
      <c r="BF24" s="605"/>
      <c r="BG24" s="605"/>
      <c r="BH24" s="589"/>
      <c r="BI24" s="696"/>
      <c r="BJ24" s="697"/>
      <c r="BK24" s="138"/>
      <c r="BL24" s="138"/>
      <c r="BM24" s="138"/>
      <c r="BN24" s="138"/>
      <c r="BO24" s="138"/>
      <c r="BP24" s="138"/>
      <c r="BQ24" s="140"/>
      <c r="BR24" s="138"/>
      <c r="BS24" s="138"/>
      <c r="BT24" s="138"/>
      <c r="BU24" s="138"/>
      <c r="BV24" s="138"/>
      <c r="BW24" s="138"/>
      <c r="BX24" s="138"/>
      <c r="BY24" s="138"/>
      <c r="BZ24" s="140"/>
      <c r="CA24" s="138"/>
      <c r="CB24" s="141"/>
      <c r="CC24" s="135"/>
    </row>
    <row r="25" spans="1:81" ht="6" customHeight="1">
      <c r="A25" s="135"/>
      <c r="B25" s="610"/>
      <c r="C25" s="606"/>
      <c r="D25" s="606"/>
      <c r="E25" s="592"/>
      <c r="F25" s="591"/>
      <c r="G25" s="592"/>
      <c r="H25" s="591"/>
      <c r="I25" s="592"/>
      <c r="J25" s="591"/>
      <c r="K25" s="606"/>
      <c r="L25" s="606"/>
      <c r="M25" s="606"/>
      <c r="N25" s="606"/>
      <c r="O25" s="606"/>
      <c r="P25" s="606"/>
      <c r="Q25" s="606"/>
      <c r="R25" s="606"/>
      <c r="S25" s="606"/>
      <c r="T25" s="606"/>
      <c r="U25" s="606"/>
      <c r="V25" s="606"/>
      <c r="W25" s="606"/>
      <c r="X25" s="606"/>
      <c r="Y25" s="592"/>
      <c r="Z25" s="615"/>
      <c r="AA25" s="616"/>
      <c r="AB25" s="616"/>
      <c r="AC25" s="616"/>
      <c r="AD25" s="616"/>
      <c r="AE25" s="616"/>
      <c r="AF25" s="616"/>
      <c r="AG25" s="616"/>
      <c r="AH25" s="617"/>
      <c r="AI25" s="591"/>
      <c r="AJ25" s="592"/>
      <c r="AK25" s="591"/>
      <c r="AL25" s="592"/>
      <c r="AM25" s="591"/>
      <c r="AN25" s="592"/>
      <c r="AO25" s="591"/>
      <c r="AP25" s="592"/>
      <c r="AQ25" s="598"/>
      <c r="AR25" s="599"/>
      <c r="AS25" s="599"/>
      <c r="AT25" s="600"/>
      <c r="AU25" s="591"/>
      <c r="AV25" s="592"/>
      <c r="AW25" s="591"/>
      <c r="AX25" s="592"/>
      <c r="AY25" s="591"/>
      <c r="AZ25" s="592"/>
      <c r="BA25" s="591"/>
      <c r="BB25" s="606"/>
      <c r="BC25" s="606"/>
      <c r="BD25" s="606"/>
      <c r="BE25" s="606"/>
      <c r="BF25" s="606"/>
      <c r="BG25" s="606"/>
      <c r="BH25" s="698"/>
      <c r="BI25" s="699"/>
      <c r="BJ25" s="700"/>
      <c r="BK25" s="138"/>
      <c r="BL25" s="138"/>
      <c r="BM25" s="138"/>
      <c r="BN25" s="138"/>
      <c r="BO25" s="138"/>
      <c r="BP25" s="138"/>
      <c r="BQ25" s="140"/>
      <c r="BR25" s="138"/>
      <c r="BS25" s="138"/>
      <c r="BT25" s="138"/>
      <c r="BU25" s="138"/>
      <c r="BV25" s="138"/>
      <c r="BW25" s="138"/>
      <c r="BX25" s="138"/>
      <c r="BY25" s="138"/>
      <c r="BZ25" s="140"/>
      <c r="CA25" s="138"/>
      <c r="CB25" s="141"/>
      <c r="CC25" s="135"/>
    </row>
    <row r="26" spans="1:81" ht="6" customHeight="1">
      <c r="A26" s="135"/>
      <c r="B26" s="611"/>
      <c r="C26" s="607"/>
      <c r="D26" s="607"/>
      <c r="E26" s="594"/>
      <c r="F26" s="593"/>
      <c r="G26" s="594"/>
      <c r="H26" s="593"/>
      <c r="I26" s="594"/>
      <c r="J26" s="593"/>
      <c r="K26" s="607"/>
      <c r="L26" s="607"/>
      <c r="M26" s="607"/>
      <c r="N26" s="607"/>
      <c r="O26" s="607"/>
      <c r="P26" s="607"/>
      <c r="Q26" s="607"/>
      <c r="R26" s="607"/>
      <c r="S26" s="607"/>
      <c r="T26" s="607"/>
      <c r="U26" s="607"/>
      <c r="V26" s="607"/>
      <c r="W26" s="607"/>
      <c r="X26" s="607"/>
      <c r="Y26" s="594"/>
      <c r="Z26" s="618"/>
      <c r="AA26" s="619"/>
      <c r="AB26" s="619"/>
      <c r="AC26" s="619"/>
      <c r="AD26" s="619"/>
      <c r="AE26" s="619"/>
      <c r="AF26" s="619"/>
      <c r="AG26" s="619"/>
      <c r="AH26" s="620"/>
      <c r="AI26" s="593"/>
      <c r="AJ26" s="594"/>
      <c r="AK26" s="593"/>
      <c r="AL26" s="594"/>
      <c r="AM26" s="593"/>
      <c r="AN26" s="594"/>
      <c r="AO26" s="593"/>
      <c r="AP26" s="594"/>
      <c r="AQ26" s="601"/>
      <c r="AR26" s="602"/>
      <c r="AS26" s="602"/>
      <c r="AT26" s="603"/>
      <c r="AU26" s="593"/>
      <c r="AV26" s="594"/>
      <c r="AW26" s="593"/>
      <c r="AX26" s="594"/>
      <c r="AY26" s="593"/>
      <c r="AZ26" s="594"/>
      <c r="BA26" s="593"/>
      <c r="BB26" s="607"/>
      <c r="BC26" s="607"/>
      <c r="BD26" s="607"/>
      <c r="BE26" s="607"/>
      <c r="BF26" s="607"/>
      <c r="BG26" s="607"/>
      <c r="BH26" s="701"/>
      <c r="BI26" s="702"/>
      <c r="BJ26" s="703"/>
      <c r="BK26" s="142"/>
      <c r="BL26" s="142"/>
      <c r="BM26" s="142"/>
      <c r="BN26" s="142"/>
      <c r="BO26" s="142"/>
      <c r="BP26" s="142"/>
      <c r="BQ26" s="143"/>
      <c r="BR26" s="142"/>
      <c r="BS26" s="142"/>
      <c r="BT26" s="142"/>
      <c r="BU26" s="142"/>
      <c r="BV26" s="142"/>
      <c r="BW26" s="142"/>
      <c r="BX26" s="142"/>
      <c r="BY26" s="142"/>
      <c r="BZ26" s="143"/>
      <c r="CA26" s="142"/>
      <c r="CB26" s="144"/>
      <c r="CC26" s="135"/>
    </row>
    <row r="27" spans="1:81" ht="6" customHeight="1">
      <c r="A27" s="135"/>
      <c r="B27" s="566"/>
      <c r="C27" s="554"/>
      <c r="D27" s="554"/>
      <c r="E27" s="567"/>
      <c r="F27" s="553"/>
      <c r="G27" s="567"/>
      <c r="H27" s="553" t="s">
        <v>66</v>
      </c>
      <c r="I27" s="567"/>
      <c r="J27" s="553"/>
      <c r="K27" s="554"/>
      <c r="L27" s="554"/>
      <c r="M27" s="554"/>
      <c r="N27" s="554"/>
      <c r="O27" s="554"/>
      <c r="P27" s="554"/>
      <c r="Q27" s="554"/>
      <c r="R27" s="554"/>
      <c r="S27" s="554"/>
      <c r="T27" s="554"/>
      <c r="U27" s="554"/>
      <c r="V27" s="554"/>
      <c r="W27" s="554"/>
      <c r="X27" s="554"/>
      <c r="Y27" s="567"/>
      <c r="Z27" s="570"/>
      <c r="AA27" s="571"/>
      <c r="AB27" s="571"/>
      <c r="AC27" s="571"/>
      <c r="AD27" s="571"/>
      <c r="AE27" s="571"/>
      <c r="AF27" s="571"/>
      <c r="AG27" s="571"/>
      <c r="AH27" s="572"/>
      <c r="AI27" s="547" t="s">
        <v>66</v>
      </c>
      <c r="AJ27" s="548"/>
      <c r="AK27" s="547" t="s">
        <v>66</v>
      </c>
      <c r="AL27" s="548"/>
      <c r="AM27" s="547" t="s">
        <v>66</v>
      </c>
      <c r="AN27" s="548"/>
      <c r="AO27" s="547" t="s">
        <v>66</v>
      </c>
      <c r="AP27" s="548"/>
      <c r="AQ27" s="557"/>
      <c r="AR27" s="558"/>
      <c r="AS27" s="558"/>
      <c r="AT27" s="559"/>
      <c r="AU27" s="547"/>
      <c r="AV27" s="548"/>
      <c r="AW27" s="547"/>
      <c r="AX27" s="548"/>
      <c r="AY27" s="547"/>
      <c r="AZ27" s="548"/>
      <c r="BA27" s="553"/>
      <c r="BB27" s="554"/>
      <c r="BC27" s="554"/>
      <c r="BD27" s="554"/>
      <c r="BE27" s="554"/>
      <c r="BF27" s="554"/>
      <c r="BG27" s="554"/>
      <c r="BH27" s="547"/>
      <c r="BI27" s="622"/>
      <c r="BJ27" s="704"/>
      <c r="BK27" s="138"/>
      <c r="BL27" s="138"/>
      <c r="BM27" s="138"/>
      <c r="BN27" s="138"/>
      <c r="BO27" s="138"/>
      <c r="BP27" s="138"/>
      <c r="BQ27" s="145"/>
      <c r="BR27" s="138"/>
      <c r="BS27" s="138"/>
      <c r="BT27" s="138"/>
      <c r="BU27" s="138"/>
      <c r="BV27" s="138"/>
      <c r="BW27" s="138"/>
      <c r="BX27" s="138"/>
      <c r="BY27" s="138"/>
      <c r="BZ27" s="145"/>
      <c r="CA27" s="138"/>
      <c r="CB27" s="141"/>
      <c r="CC27" s="135"/>
    </row>
    <row r="28" spans="1:81" ht="6" customHeight="1">
      <c r="A28" s="135"/>
      <c r="B28" s="568"/>
      <c r="C28" s="555"/>
      <c r="D28" s="555"/>
      <c r="E28" s="550"/>
      <c r="F28" s="549"/>
      <c r="G28" s="550"/>
      <c r="H28" s="549"/>
      <c r="I28" s="550"/>
      <c r="J28" s="549"/>
      <c r="K28" s="555"/>
      <c r="L28" s="555"/>
      <c r="M28" s="555"/>
      <c r="N28" s="555"/>
      <c r="O28" s="555"/>
      <c r="P28" s="555"/>
      <c r="Q28" s="555"/>
      <c r="R28" s="555"/>
      <c r="S28" s="555"/>
      <c r="T28" s="555"/>
      <c r="U28" s="555"/>
      <c r="V28" s="555"/>
      <c r="W28" s="555"/>
      <c r="X28" s="555"/>
      <c r="Y28" s="550"/>
      <c r="Z28" s="573"/>
      <c r="AA28" s="574"/>
      <c r="AB28" s="574"/>
      <c r="AC28" s="574"/>
      <c r="AD28" s="574"/>
      <c r="AE28" s="574"/>
      <c r="AF28" s="574"/>
      <c r="AG28" s="574"/>
      <c r="AH28" s="575"/>
      <c r="AI28" s="549"/>
      <c r="AJ28" s="550"/>
      <c r="AK28" s="549"/>
      <c r="AL28" s="550"/>
      <c r="AM28" s="549"/>
      <c r="AN28" s="550"/>
      <c r="AO28" s="549"/>
      <c r="AP28" s="550"/>
      <c r="AQ28" s="560"/>
      <c r="AR28" s="561"/>
      <c r="AS28" s="561"/>
      <c r="AT28" s="562"/>
      <c r="AU28" s="549"/>
      <c r="AV28" s="550"/>
      <c r="AW28" s="549"/>
      <c r="AX28" s="550"/>
      <c r="AY28" s="549"/>
      <c r="AZ28" s="550"/>
      <c r="BA28" s="549"/>
      <c r="BB28" s="555"/>
      <c r="BC28" s="555"/>
      <c r="BD28" s="555"/>
      <c r="BE28" s="555"/>
      <c r="BF28" s="555"/>
      <c r="BG28" s="555"/>
      <c r="BH28" s="705"/>
      <c r="BI28" s="706"/>
      <c r="BJ28" s="707"/>
      <c r="BK28" s="138"/>
      <c r="BL28" s="138"/>
      <c r="BM28" s="138"/>
      <c r="BN28" s="138"/>
      <c r="BO28" s="138"/>
      <c r="BP28" s="138"/>
      <c r="BQ28" s="140"/>
      <c r="BR28" s="138"/>
      <c r="BS28" s="138"/>
      <c r="BT28" s="138"/>
      <c r="BU28" s="138"/>
      <c r="BV28" s="138"/>
      <c r="BW28" s="138"/>
      <c r="BX28" s="138"/>
      <c r="BY28" s="138"/>
      <c r="BZ28" s="140"/>
      <c r="CA28" s="138"/>
      <c r="CB28" s="141"/>
      <c r="CC28" s="135"/>
    </row>
    <row r="29" spans="1:81" ht="6" customHeight="1">
      <c r="A29" s="135"/>
      <c r="B29" s="585"/>
      <c r="C29" s="580"/>
      <c r="D29" s="580"/>
      <c r="E29" s="581"/>
      <c r="F29" s="579"/>
      <c r="G29" s="581"/>
      <c r="H29" s="579"/>
      <c r="I29" s="581"/>
      <c r="J29" s="579"/>
      <c r="K29" s="580"/>
      <c r="L29" s="580"/>
      <c r="M29" s="580"/>
      <c r="N29" s="580"/>
      <c r="O29" s="580"/>
      <c r="P29" s="580"/>
      <c r="Q29" s="580"/>
      <c r="R29" s="580"/>
      <c r="S29" s="580"/>
      <c r="T29" s="580"/>
      <c r="U29" s="580"/>
      <c r="V29" s="580"/>
      <c r="W29" s="580"/>
      <c r="X29" s="580"/>
      <c r="Y29" s="581"/>
      <c r="Z29" s="586"/>
      <c r="AA29" s="587"/>
      <c r="AB29" s="587"/>
      <c r="AC29" s="587"/>
      <c r="AD29" s="587"/>
      <c r="AE29" s="587"/>
      <c r="AF29" s="587"/>
      <c r="AG29" s="587"/>
      <c r="AH29" s="588"/>
      <c r="AI29" s="579"/>
      <c r="AJ29" s="581"/>
      <c r="AK29" s="579"/>
      <c r="AL29" s="581"/>
      <c r="AM29" s="579"/>
      <c r="AN29" s="581"/>
      <c r="AO29" s="579"/>
      <c r="AP29" s="581"/>
      <c r="AQ29" s="582"/>
      <c r="AR29" s="583"/>
      <c r="AS29" s="583"/>
      <c r="AT29" s="584"/>
      <c r="AU29" s="579"/>
      <c r="AV29" s="581"/>
      <c r="AW29" s="579"/>
      <c r="AX29" s="581"/>
      <c r="AY29" s="579"/>
      <c r="AZ29" s="581"/>
      <c r="BA29" s="579"/>
      <c r="BB29" s="580"/>
      <c r="BC29" s="580"/>
      <c r="BD29" s="580"/>
      <c r="BE29" s="580"/>
      <c r="BF29" s="580"/>
      <c r="BG29" s="580"/>
      <c r="BH29" s="708"/>
      <c r="BI29" s="709"/>
      <c r="BJ29" s="710"/>
      <c r="BK29" s="142"/>
      <c r="BL29" s="142"/>
      <c r="BM29" s="142"/>
      <c r="BN29" s="142"/>
      <c r="BO29" s="142"/>
      <c r="BP29" s="142"/>
      <c r="BQ29" s="143"/>
      <c r="BR29" s="142"/>
      <c r="BS29" s="142"/>
      <c r="BT29" s="142"/>
      <c r="BU29" s="142"/>
      <c r="BV29" s="142"/>
      <c r="BW29" s="142"/>
      <c r="BX29" s="142"/>
      <c r="BY29" s="142"/>
      <c r="BZ29" s="143"/>
      <c r="CA29" s="142"/>
      <c r="CB29" s="144"/>
      <c r="CC29" s="135"/>
    </row>
    <row r="30" spans="1:81" ht="6" customHeight="1">
      <c r="A30" s="135"/>
      <c r="B30" s="608"/>
      <c r="C30" s="605"/>
      <c r="D30" s="605"/>
      <c r="E30" s="609"/>
      <c r="F30" s="604"/>
      <c r="G30" s="609"/>
      <c r="H30" s="604" t="s">
        <v>66</v>
      </c>
      <c r="I30" s="609"/>
      <c r="J30" s="604"/>
      <c r="K30" s="605"/>
      <c r="L30" s="605"/>
      <c r="M30" s="605"/>
      <c r="N30" s="605"/>
      <c r="O30" s="605"/>
      <c r="P30" s="605"/>
      <c r="Q30" s="605"/>
      <c r="R30" s="605"/>
      <c r="S30" s="605"/>
      <c r="T30" s="605"/>
      <c r="U30" s="605"/>
      <c r="V30" s="605"/>
      <c r="W30" s="605"/>
      <c r="X30" s="605"/>
      <c r="Y30" s="609"/>
      <c r="Z30" s="612"/>
      <c r="AA30" s="613"/>
      <c r="AB30" s="613"/>
      <c r="AC30" s="613"/>
      <c r="AD30" s="613"/>
      <c r="AE30" s="613"/>
      <c r="AF30" s="613"/>
      <c r="AG30" s="613"/>
      <c r="AH30" s="614"/>
      <c r="AI30" s="589" t="s">
        <v>66</v>
      </c>
      <c r="AJ30" s="590"/>
      <c r="AK30" s="589" t="s">
        <v>66</v>
      </c>
      <c r="AL30" s="590"/>
      <c r="AM30" s="589" t="s">
        <v>66</v>
      </c>
      <c r="AN30" s="590"/>
      <c r="AO30" s="589" t="s">
        <v>66</v>
      </c>
      <c r="AP30" s="590"/>
      <c r="AQ30" s="595"/>
      <c r="AR30" s="596"/>
      <c r="AS30" s="596"/>
      <c r="AT30" s="597"/>
      <c r="AU30" s="589"/>
      <c r="AV30" s="590"/>
      <c r="AW30" s="589"/>
      <c r="AX30" s="590"/>
      <c r="AY30" s="589"/>
      <c r="AZ30" s="590"/>
      <c r="BA30" s="604"/>
      <c r="BB30" s="605"/>
      <c r="BC30" s="605"/>
      <c r="BD30" s="605"/>
      <c r="BE30" s="605"/>
      <c r="BF30" s="605"/>
      <c r="BG30" s="605"/>
      <c r="BH30" s="589" t="s">
        <v>66</v>
      </c>
      <c r="BI30" s="696"/>
      <c r="BJ30" s="697"/>
      <c r="BK30" s="138"/>
      <c r="BL30" s="138"/>
      <c r="BM30" s="138"/>
      <c r="BN30" s="138"/>
      <c r="BO30" s="138"/>
      <c r="BP30" s="138"/>
      <c r="BQ30" s="140"/>
      <c r="BR30" s="138"/>
      <c r="BS30" s="138"/>
      <c r="BT30" s="138"/>
      <c r="BU30" s="138"/>
      <c r="BV30" s="138"/>
      <c r="BW30" s="138"/>
      <c r="BX30" s="138"/>
      <c r="BY30" s="138"/>
      <c r="BZ30" s="140"/>
      <c r="CA30" s="138"/>
      <c r="CB30" s="141"/>
      <c r="CC30" s="135"/>
    </row>
    <row r="31" spans="1:81" ht="6" customHeight="1">
      <c r="A31" s="135"/>
      <c r="B31" s="610"/>
      <c r="C31" s="606"/>
      <c r="D31" s="606"/>
      <c r="E31" s="592"/>
      <c r="F31" s="591"/>
      <c r="G31" s="592"/>
      <c r="H31" s="591"/>
      <c r="I31" s="592"/>
      <c r="J31" s="591"/>
      <c r="K31" s="606"/>
      <c r="L31" s="606"/>
      <c r="M31" s="606"/>
      <c r="N31" s="606"/>
      <c r="O31" s="606"/>
      <c r="P31" s="606"/>
      <c r="Q31" s="606"/>
      <c r="R31" s="606"/>
      <c r="S31" s="606"/>
      <c r="T31" s="606"/>
      <c r="U31" s="606"/>
      <c r="V31" s="606"/>
      <c r="W31" s="606"/>
      <c r="X31" s="606"/>
      <c r="Y31" s="592"/>
      <c r="Z31" s="615"/>
      <c r="AA31" s="616"/>
      <c r="AB31" s="616"/>
      <c r="AC31" s="616"/>
      <c r="AD31" s="616"/>
      <c r="AE31" s="616"/>
      <c r="AF31" s="616"/>
      <c r="AG31" s="616"/>
      <c r="AH31" s="617"/>
      <c r="AI31" s="591"/>
      <c r="AJ31" s="592"/>
      <c r="AK31" s="591"/>
      <c r="AL31" s="592"/>
      <c r="AM31" s="591"/>
      <c r="AN31" s="592"/>
      <c r="AO31" s="591"/>
      <c r="AP31" s="592"/>
      <c r="AQ31" s="598"/>
      <c r="AR31" s="599"/>
      <c r="AS31" s="599"/>
      <c r="AT31" s="600"/>
      <c r="AU31" s="591"/>
      <c r="AV31" s="592"/>
      <c r="AW31" s="591"/>
      <c r="AX31" s="592"/>
      <c r="AY31" s="591"/>
      <c r="AZ31" s="592"/>
      <c r="BA31" s="591"/>
      <c r="BB31" s="606"/>
      <c r="BC31" s="606"/>
      <c r="BD31" s="606"/>
      <c r="BE31" s="606"/>
      <c r="BF31" s="606"/>
      <c r="BG31" s="606"/>
      <c r="BH31" s="698"/>
      <c r="BI31" s="699"/>
      <c r="BJ31" s="700"/>
      <c r="BK31" s="138"/>
      <c r="BL31" s="138"/>
      <c r="BM31" s="138"/>
      <c r="BN31" s="138"/>
      <c r="BO31" s="138"/>
      <c r="BP31" s="138"/>
      <c r="BQ31" s="140"/>
      <c r="BR31" s="138"/>
      <c r="BS31" s="138"/>
      <c r="BT31" s="138"/>
      <c r="BU31" s="138"/>
      <c r="BV31" s="138"/>
      <c r="BW31" s="138"/>
      <c r="BX31" s="138"/>
      <c r="BY31" s="138"/>
      <c r="BZ31" s="140"/>
      <c r="CA31" s="138"/>
      <c r="CB31" s="141"/>
      <c r="CC31" s="135"/>
    </row>
    <row r="32" spans="1:81" ht="6" customHeight="1">
      <c r="A32" s="135"/>
      <c r="B32" s="611"/>
      <c r="C32" s="607"/>
      <c r="D32" s="607"/>
      <c r="E32" s="594"/>
      <c r="F32" s="593"/>
      <c r="G32" s="594"/>
      <c r="H32" s="593"/>
      <c r="I32" s="594"/>
      <c r="J32" s="593"/>
      <c r="K32" s="607"/>
      <c r="L32" s="607"/>
      <c r="M32" s="607"/>
      <c r="N32" s="607"/>
      <c r="O32" s="607"/>
      <c r="P32" s="607"/>
      <c r="Q32" s="607"/>
      <c r="R32" s="607"/>
      <c r="S32" s="607"/>
      <c r="T32" s="607"/>
      <c r="U32" s="607"/>
      <c r="V32" s="607"/>
      <c r="W32" s="607"/>
      <c r="X32" s="607"/>
      <c r="Y32" s="594"/>
      <c r="Z32" s="618"/>
      <c r="AA32" s="619"/>
      <c r="AB32" s="619"/>
      <c r="AC32" s="619"/>
      <c r="AD32" s="619"/>
      <c r="AE32" s="619"/>
      <c r="AF32" s="619"/>
      <c r="AG32" s="619"/>
      <c r="AH32" s="620"/>
      <c r="AI32" s="593"/>
      <c r="AJ32" s="594"/>
      <c r="AK32" s="593"/>
      <c r="AL32" s="594"/>
      <c r="AM32" s="593"/>
      <c r="AN32" s="594"/>
      <c r="AO32" s="593"/>
      <c r="AP32" s="594"/>
      <c r="AQ32" s="601"/>
      <c r="AR32" s="602"/>
      <c r="AS32" s="602"/>
      <c r="AT32" s="603"/>
      <c r="AU32" s="593"/>
      <c r="AV32" s="594"/>
      <c r="AW32" s="593"/>
      <c r="AX32" s="594"/>
      <c r="AY32" s="593"/>
      <c r="AZ32" s="594"/>
      <c r="BA32" s="593"/>
      <c r="BB32" s="607"/>
      <c r="BC32" s="607"/>
      <c r="BD32" s="607"/>
      <c r="BE32" s="607"/>
      <c r="BF32" s="607"/>
      <c r="BG32" s="607"/>
      <c r="BH32" s="701"/>
      <c r="BI32" s="702"/>
      <c r="BJ32" s="703"/>
      <c r="BK32" s="142"/>
      <c r="BL32" s="142"/>
      <c r="BM32" s="142"/>
      <c r="BN32" s="142"/>
      <c r="BO32" s="142"/>
      <c r="BP32" s="142"/>
      <c r="BQ32" s="143"/>
      <c r="BR32" s="142"/>
      <c r="BS32" s="142"/>
      <c r="BT32" s="142"/>
      <c r="BU32" s="142"/>
      <c r="BV32" s="142"/>
      <c r="BW32" s="142"/>
      <c r="BX32" s="142"/>
      <c r="BY32" s="142"/>
      <c r="BZ32" s="143"/>
      <c r="CA32" s="142"/>
      <c r="CB32" s="144"/>
      <c r="CC32" s="135"/>
    </row>
    <row r="33" spans="1:81" ht="6" customHeight="1">
      <c r="A33" s="135"/>
      <c r="B33" s="566"/>
      <c r="C33" s="554"/>
      <c r="D33" s="554"/>
      <c r="E33" s="567"/>
      <c r="F33" s="553"/>
      <c r="G33" s="567"/>
      <c r="H33" s="553" t="s">
        <v>66</v>
      </c>
      <c r="I33" s="567"/>
      <c r="J33" s="553"/>
      <c r="K33" s="554"/>
      <c r="L33" s="554"/>
      <c r="M33" s="554"/>
      <c r="N33" s="554"/>
      <c r="O33" s="554"/>
      <c r="P33" s="554"/>
      <c r="Q33" s="554"/>
      <c r="R33" s="554"/>
      <c r="S33" s="554"/>
      <c r="T33" s="554"/>
      <c r="U33" s="554"/>
      <c r="V33" s="554"/>
      <c r="W33" s="554"/>
      <c r="X33" s="554"/>
      <c r="Y33" s="567"/>
      <c r="Z33" s="570"/>
      <c r="AA33" s="571"/>
      <c r="AB33" s="571"/>
      <c r="AC33" s="571"/>
      <c r="AD33" s="571"/>
      <c r="AE33" s="571"/>
      <c r="AF33" s="571"/>
      <c r="AG33" s="571"/>
      <c r="AH33" s="572"/>
      <c r="AI33" s="547" t="s">
        <v>66</v>
      </c>
      <c r="AJ33" s="548"/>
      <c r="AK33" s="547" t="s">
        <v>66</v>
      </c>
      <c r="AL33" s="548"/>
      <c r="AM33" s="547" t="s">
        <v>66</v>
      </c>
      <c r="AN33" s="548"/>
      <c r="AO33" s="547" t="s">
        <v>66</v>
      </c>
      <c r="AP33" s="548"/>
      <c r="AQ33" s="557"/>
      <c r="AR33" s="558"/>
      <c r="AS33" s="558"/>
      <c r="AT33" s="559"/>
      <c r="AU33" s="547"/>
      <c r="AV33" s="548"/>
      <c r="AW33" s="547"/>
      <c r="AX33" s="548"/>
      <c r="AY33" s="547"/>
      <c r="AZ33" s="548"/>
      <c r="BA33" s="553"/>
      <c r="BB33" s="554"/>
      <c r="BC33" s="554"/>
      <c r="BD33" s="554"/>
      <c r="BE33" s="554"/>
      <c r="BF33" s="554"/>
      <c r="BG33" s="554"/>
      <c r="BH33" s="547"/>
      <c r="BI33" s="622"/>
      <c r="BJ33" s="704"/>
      <c r="BK33" s="138"/>
      <c r="BL33" s="138"/>
      <c r="BM33" s="138"/>
      <c r="BN33" s="138"/>
      <c r="BO33" s="138"/>
      <c r="BP33" s="138"/>
      <c r="BQ33" s="145"/>
      <c r="BR33" s="138"/>
      <c r="BS33" s="138"/>
      <c r="BT33" s="138"/>
      <c r="BU33" s="138"/>
      <c r="BV33" s="138"/>
      <c r="BW33" s="138"/>
      <c r="BX33" s="138"/>
      <c r="BY33" s="138"/>
      <c r="BZ33" s="145"/>
      <c r="CA33" s="138"/>
      <c r="CB33" s="141"/>
      <c r="CC33" s="135"/>
    </row>
    <row r="34" spans="1:81" ht="6" customHeight="1">
      <c r="A34" s="135"/>
      <c r="B34" s="568"/>
      <c r="C34" s="555"/>
      <c r="D34" s="555"/>
      <c r="E34" s="550"/>
      <c r="F34" s="549"/>
      <c r="G34" s="550"/>
      <c r="H34" s="549"/>
      <c r="I34" s="550"/>
      <c r="J34" s="549"/>
      <c r="K34" s="555"/>
      <c r="L34" s="555"/>
      <c r="M34" s="555"/>
      <c r="N34" s="555"/>
      <c r="O34" s="555"/>
      <c r="P34" s="555"/>
      <c r="Q34" s="555"/>
      <c r="R34" s="555"/>
      <c r="S34" s="555"/>
      <c r="T34" s="555"/>
      <c r="U34" s="555"/>
      <c r="V34" s="555"/>
      <c r="W34" s="555"/>
      <c r="X34" s="555"/>
      <c r="Y34" s="550"/>
      <c r="Z34" s="573"/>
      <c r="AA34" s="574"/>
      <c r="AB34" s="574"/>
      <c r="AC34" s="574"/>
      <c r="AD34" s="574"/>
      <c r="AE34" s="574"/>
      <c r="AF34" s="574"/>
      <c r="AG34" s="574"/>
      <c r="AH34" s="575"/>
      <c r="AI34" s="549"/>
      <c r="AJ34" s="550"/>
      <c r="AK34" s="549"/>
      <c r="AL34" s="550"/>
      <c r="AM34" s="549"/>
      <c r="AN34" s="550"/>
      <c r="AO34" s="549"/>
      <c r="AP34" s="550"/>
      <c r="AQ34" s="560"/>
      <c r="AR34" s="561"/>
      <c r="AS34" s="561"/>
      <c r="AT34" s="562"/>
      <c r="AU34" s="549"/>
      <c r="AV34" s="550"/>
      <c r="AW34" s="549"/>
      <c r="AX34" s="550"/>
      <c r="AY34" s="549"/>
      <c r="AZ34" s="550"/>
      <c r="BA34" s="549"/>
      <c r="BB34" s="555"/>
      <c r="BC34" s="555"/>
      <c r="BD34" s="555"/>
      <c r="BE34" s="555"/>
      <c r="BF34" s="555"/>
      <c r="BG34" s="555"/>
      <c r="BH34" s="705"/>
      <c r="BI34" s="706"/>
      <c r="BJ34" s="707"/>
      <c r="BK34" s="138"/>
      <c r="BL34" s="138"/>
      <c r="BM34" s="138"/>
      <c r="BN34" s="138"/>
      <c r="BO34" s="138"/>
      <c r="BP34" s="138"/>
      <c r="BQ34" s="140"/>
      <c r="BR34" s="138"/>
      <c r="BS34" s="138"/>
      <c r="BT34" s="138"/>
      <c r="BU34" s="138"/>
      <c r="BV34" s="138"/>
      <c r="BW34" s="138"/>
      <c r="BX34" s="138"/>
      <c r="BY34" s="138"/>
      <c r="BZ34" s="140"/>
      <c r="CA34" s="138"/>
      <c r="CB34" s="141"/>
      <c r="CC34" s="135"/>
    </row>
    <row r="35" spans="1:81" ht="6" customHeight="1">
      <c r="A35" s="135"/>
      <c r="B35" s="585"/>
      <c r="C35" s="580"/>
      <c r="D35" s="580"/>
      <c r="E35" s="581"/>
      <c r="F35" s="579"/>
      <c r="G35" s="581"/>
      <c r="H35" s="579"/>
      <c r="I35" s="581"/>
      <c r="J35" s="579"/>
      <c r="K35" s="580"/>
      <c r="L35" s="580"/>
      <c r="M35" s="580"/>
      <c r="N35" s="580"/>
      <c r="O35" s="580"/>
      <c r="P35" s="580"/>
      <c r="Q35" s="580"/>
      <c r="R35" s="580"/>
      <c r="S35" s="580"/>
      <c r="T35" s="580"/>
      <c r="U35" s="580"/>
      <c r="V35" s="580"/>
      <c r="W35" s="580"/>
      <c r="X35" s="580"/>
      <c r="Y35" s="581"/>
      <c r="Z35" s="586"/>
      <c r="AA35" s="587"/>
      <c r="AB35" s="587"/>
      <c r="AC35" s="587"/>
      <c r="AD35" s="587"/>
      <c r="AE35" s="587"/>
      <c r="AF35" s="587"/>
      <c r="AG35" s="587"/>
      <c r="AH35" s="588"/>
      <c r="AI35" s="579"/>
      <c r="AJ35" s="581"/>
      <c r="AK35" s="579"/>
      <c r="AL35" s="581"/>
      <c r="AM35" s="579"/>
      <c r="AN35" s="581"/>
      <c r="AO35" s="579"/>
      <c r="AP35" s="581"/>
      <c r="AQ35" s="582"/>
      <c r="AR35" s="583"/>
      <c r="AS35" s="583"/>
      <c r="AT35" s="584"/>
      <c r="AU35" s="579"/>
      <c r="AV35" s="581"/>
      <c r="AW35" s="579"/>
      <c r="AX35" s="581"/>
      <c r="AY35" s="579"/>
      <c r="AZ35" s="581"/>
      <c r="BA35" s="579"/>
      <c r="BB35" s="580"/>
      <c r="BC35" s="580"/>
      <c r="BD35" s="580"/>
      <c r="BE35" s="580"/>
      <c r="BF35" s="580"/>
      <c r="BG35" s="580"/>
      <c r="BH35" s="708"/>
      <c r="BI35" s="709"/>
      <c r="BJ35" s="710"/>
      <c r="BK35" s="142"/>
      <c r="BL35" s="142"/>
      <c r="BM35" s="142"/>
      <c r="BN35" s="142"/>
      <c r="BO35" s="142"/>
      <c r="BP35" s="142"/>
      <c r="BQ35" s="143"/>
      <c r="BR35" s="142"/>
      <c r="BS35" s="142"/>
      <c r="BT35" s="142"/>
      <c r="BU35" s="142"/>
      <c r="BV35" s="142"/>
      <c r="BW35" s="142"/>
      <c r="BX35" s="142"/>
      <c r="BY35" s="142"/>
      <c r="BZ35" s="143"/>
      <c r="CA35" s="142"/>
      <c r="CB35" s="144"/>
      <c r="CC35" s="135"/>
    </row>
    <row r="36" spans="1:81" ht="6" customHeight="1">
      <c r="A36" s="135"/>
      <c r="B36" s="608"/>
      <c r="C36" s="605"/>
      <c r="D36" s="605"/>
      <c r="E36" s="609"/>
      <c r="F36" s="604"/>
      <c r="G36" s="609"/>
      <c r="H36" s="604" t="s">
        <v>66</v>
      </c>
      <c r="I36" s="609"/>
      <c r="J36" s="604"/>
      <c r="K36" s="605"/>
      <c r="L36" s="605"/>
      <c r="M36" s="605"/>
      <c r="N36" s="605"/>
      <c r="O36" s="605"/>
      <c r="P36" s="605"/>
      <c r="Q36" s="605"/>
      <c r="R36" s="605"/>
      <c r="S36" s="605"/>
      <c r="T36" s="605"/>
      <c r="U36" s="605"/>
      <c r="V36" s="605"/>
      <c r="W36" s="605"/>
      <c r="X36" s="605"/>
      <c r="Y36" s="609"/>
      <c r="Z36" s="612"/>
      <c r="AA36" s="613"/>
      <c r="AB36" s="613"/>
      <c r="AC36" s="613"/>
      <c r="AD36" s="613"/>
      <c r="AE36" s="613"/>
      <c r="AF36" s="613"/>
      <c r="AG36" s="613"/>
      <c r="AH36" s="614"/>
      <c r="AI36" s="589" t="s">
        <v>66</v>
      </c>
      <c r="AJ36" s="590"/>
      <c r="AK36" s="589" t="s">
        <v>66</v>
      </c>
      <c r="AL36" s="590"/>
      <c r="AM36" s="589" t="s">
        <v>66</v>
      </c>
      <c r="AN36" s="590"/>
      <c r="AO36" s="589" t="s">
        <v>66</v>
      </c>
      <c r="AP36" s="590"/>
      <c r="AQ36" s="595"/>
      <c r="AR36" s="596"/>
      <c r="AS36" s="596"/>
      <c r="AT36" s="597"/>
      <c r="AU36" s="589"/>
      <c r="AV36" s="590"/>
      <c r="AW36" s="589"/>
      <c r="AX36" s="590"/>
      <c r="AY36" s="589"/>
      <c r="AZ36" s="590"/>
      <c r="BA36" s="604"/>
      <c r="BB36" s="605"/>
      <c r="BC36" s="605"/>
      <c r="BD36" s="605"/>
      <c r="BE36" s="605"/>
      <c r="BF36" s="605"/>
      <c r="BG36" s="605"/>
      <c r="BH36" s="589"/>
      <c r="BI36" s="696"/>
      <c r="BJ36" s="697"/>
      <c r="BK36" s="138"/>
      <c r="BL36" s="138"/>
      <c r="BM36" s="138"/>
      <c r="BN36" s="138"/>
      <c r="BO36" s="138"/>
      <c r="BP36" s="138"/>
      <c r="BQ36" s="140"/>
      <c r="BR36" s="138"/>
      <c r="BS36" s="138"/>
      <c r="BT36" s="138"/>
      <c r="BU36" s="138"/>
      <c r="BV36" s="138"/>
      <c r="BW36" s="138"/>
      <c r="BX36" s="138"/>
      <c r="BY36" s="138"/>
      <c r="BZ36" s="140"/>
      <c r="CA36" s="138"/>
      <c r="CB36" s="141"/>
      <c r="CC36" s="135"/>
    </row>
    <row r="37" spans="1:81" ht="6" customHeight="1">
      <c r="A37" s="135"/>
      <c r="B37" s="610"/>
      <c r="C37" s="606"/>
      <c r="D37" s="606"/>
      <c r="E37" s="592"/>
      <c r="F37" s="591"/>
      <c r="G37" s="592"/>
      <c r="H37" s="591"/>
      <c r="I37" s="592"/>
      <c r="J37" s="591"/>
      <c r="K37" s="606"/>
      <c r="L37" s="606"/>
      <c r="M37" s="606"/>
      <c r="N37" s="606"/>
      <c r="O37" s="606"/>
      <c r="P37" s="606"/>
      <c r="Q37" s="606"/>
      <c r="R37" s="606"/>
      <c r="S37" s="606"/>
      <c r="T37" s="606"/>
      <c r="U37" s="606"/>
      <c r="V37" s="606"/>
      <c r="W37" s="606"/>
      <c r="X37" s="606"/>
      <c r="Y37" s="592"/>
      <c r="Z37" s="615"/>
      <c r="AA37" s="616"/>
      <c r="AB37" s="616"/>
      <c r="AC37" s="616"/>
      <c r="AD37" s="616"/>
      <c r="AE37" s="616"/>
      <c r="AF37" s="616"/>
      <c r="AG37" s="616"/>
      <c r="AH37" s="617"/>
      <c r="AI37" s="591"/>
      <c r="AJ37" s="592"/>
      <c r="AK37" s="591"/>
      <c r="AL37" s="592"/>
      <c r="AM37" s="591"/>
      <c r="AN37" s="592"/>
      <c r="AO37" s="591"/>
      <c r="AP37" s="592"/>
      <c r="AQ37" s="598"/>
      <c r="AR37" s="599"/>
      <c r="AS37" s="599"/>
      <c r="AT37" s="600"/>
      <c r="AU37" s="591"/>
      <c r="AV37" s="592"/>
      <c r="AW37" s="591"/>
      <c r="AX37" s="592"/>
      <c r="AY37" s="591"/>
      <c r="AZ37" s="592"/>
      <c r="BA37" s="591"/>
      <c r="BB37" s="606"/>
      <c r="BC37" s="606"/>
      <c r="BD37" s="606"/>
      <c r="BE37" s="606"/>
      <c r="BF37" s="606"/>
      <c r="BG37" s="606"/>
      <c r="BH37" s="698"/>
      <c r="BI37" s="699"/>
      <c r="BJ37" s="700"/>
      <c r="BK37" s="138"/>
      <c r="BL37" s="138"/>
      <c r="BM37" s="138"/>
      <c r="BN37" s="138"/>
      <c r="BO37" s="138"/>
      <c r="BP37" s="138"/>
      <c r="BQ37" s="140"/>
      <c r="BR37" s="138"/>
      <c r="BS37" s="138"/>
      <c r="BT37" s="138"/>
      <c r="BU37" s="138"/>
      <c r="BV37" s="138"/>
      <c r="BW37" s="138"/>
      <c r="BX37" s="138"/>
      <c r="BY37" s="138"/>
      <c r="BZ37" s="140"/>
      <c r="CA37" s="138"/>
      <c r="CB37" s="141"/>
      <c r="CC37" s="135"/>
    </row>
    <row r="38" spans="1:81" ht="6" customHeight="1">
      <c r="A38" s="135"/>
      <c r="B38" s="611"/>
      <c r="C38" s="607"/>
      <c r="D38" s="607"/>
      <c r="E38" s="594"/>
      <c r="F38" s="593"/>
      <c r="G38" s="594"/>
      <c r="H38" s="593"/>
      <c r="I38" s="594"/>
      <c r="J38" s="593"/>
      <c r="K38" s="607"/>
      <c r="L38" s="607"/>
      <c r="M38" s="607"/>
      <c r="N38" s="607"/>
      <c r="O38" s="607"/>
      <c r="P38" s="607"/>
      <c r="Q38" s="607"/>
      <c r="R38" s="607"/>
      <c r="S38" s="607"/>
      <c r="T38" s="607"/>
      <c r="U38" s="607"/>
      <c r="V38" s="607"/>
      <c r="W38" s="607"/>
      <c r="X38" s="607"/>
      <c r="Y38" s="594"/>
      <c r="Z38" s="618"/>
      <c r="AA38" s="619"/>
      <c r="AB38" s="619"/>
      <c r="AC38" s="619"/>
      <c r="AD38" s="619"/>
      <c r="AE38" s="619"/>
      <c r="AF38" s="619"/>
      <c r="AG38" s="619"/>
      <c r="AH38" s="620"/>
      <c r="AI38" s="593"/>
      <c r="AJ38" s="594"/>
      <c r="AK38" s="593"/>
      <c r="AL38" s="594"/>
      <c r="AM38" s="593"/>
      <c r="AN38" s="594"/>
      <c r="AO38" s="593"/>
      <c r="AP38" s="594"/>
      <c r="AQ38" s="601"/>
      <c r="AR38" s="602"/>
      <c r="AS38" s="602"/>
      <c r="AT38" s="603"/>
      <c r="AU38" s="593"/>
      <c r="AV38" s="594"/>
      <c r="AW38" s="593"/>
      <c r="AX38" s="594"/>
      <c r="AY38" s="593"/>
      <c r="AZ38" s="594"/>
      <c r="BA38" s="593"/>
      <c r="BB38" s="607"/>
      <c r="BC38" s="607"/>
      <c r="BD38" s="607"/>
      <c r="BE38" s="607"/>
      <c r="BF38" s="607"/>
      <c r="BG38" s="607"/>
      <c r="BH38" s="701"/>
      <c r="BI38" s="702"/>
      <c r="BJ38" s="703"/>
      <c r="BK38" s="142"/>
      <c r="BL38" s="142"/>
      <c r="BM38" s="142"/>
      <c r="BN38" s="142"/>
      <c r="BO38" s="142"/>
      <c r="BP38" s="142"/>
      <c r="BQ38" s="143"/>
      <c r="BR38" s="142"/>
      <c r="BS38" s="142"/>
      <c r="BT38" s="142"/>
      <c r="BU38" s="142"/>
      <c r="BV38" s="142"/>
      <c r="BW38" s="142"/>
      <c r="BX38" s="142"/>
      <c r="BY38" s="142"/>
      <c r="BZ38" s="143"/>
      <c r="CA38" s="142"/>
      <c r="CB38" s="144"/>
      <c r="CC38" s="135"/>
    </row>
    <row r="39" spans="1:81" ht="6" customHeight="1">
      <c r="A39" s="135"/>
      <c r="B39" s="566"/>
      <c r="C39" s="554"/>
      <c r="D39" s="554"/>
      <c r="E39" s="567"/>
      <c r="F39" s="553"/>
      <c r="G39" s="567"/>
      <c r="H39" s="553" t="s">
        <v>66</v>
      </c>
      <c r="I39" s="567"/>
      <c r="J39" s="553"/>
      <c r="K39" s="554"/>
      <c r="L39" s="554"/>
      <c r="M39" s="554"/>
      <c r="N39" s="554"/>
      <c r="O39" s="554"/>
      <c r="P39" s="554"/>
      <c r="Q39" s="554"/>
      <c r="R39" s="554"/>
      <c r="S39" s="554"/>
      <c r="T39" s="554"/>
      <c r="U39" s="554"/>
      <c r="V39" s="554"/>
      <c r="W39" s="554"/>
      <c r="X39" s="554"/>
      <c r="Y39" s="567"/>
      <c r="Z39" s="570"/>
      <c r="AA39" s="571"/>
      <c r="AB39" s="571"/>
      <c r="AC39" s="571"/>
      <c r="AD39" s="571"/>
      <c r="AE39" s="571"/>
      <c r="AF39" s="571"/>
      <c r="AG39" s="571"/>
      <c r="AH39" s="572"/>
      <c r="AI39" s="547" t="s">
        <v>66</v>
      </c>
      <c r="AJ39" s="548"/>
      <c r="AK39" s="547" t="s">
        <v>66</v>
      </c>
      <c r="AL39" s="548"/>
      <c r="AM39" s="547" t="s">
        <v>66</v>
      </c>
      <c r="AN39" s="548"/>
      <c r="AO39" s="547" t="s">
        <v>66</v>
      </c>
      <c r="AP39" s="548"/>
      <c r="AQ39" s="557"/>
      <c r="AR39" s="558"/>
      <c r="AS39" s="558"/>
      <c r="AT39" s="559"/>
      <c r="AU39" s="547"/>
      <c r="AV39" s="548"/>
      <c r="AW39" s="547"/>
      <c r="AX39" s="548"/>
      <c r="AY39" s="547"/>
      <c r="AZ39" s="548"/>
      <c r="BA39" s="553"/>
      <c r="BB39" s="554"/>
      <c r="BC39" s="554"/>
      <c r="BD39" s="554"/>
      <c r="BE39" s="554"/>
      <c r="BF39" s="554"/>
      <c r="BG39" s="554"/>
      <c r="BH39" s="547"/>
      <c r="BI39" s="622"/>
      <c r="BJ39" s="704"/>
      <c r="BK39" s="138"/>
      <c r="BL39" s="138"/>
      <c r="BM39" s="138"/>
      <c r="BN39" s="138"/>
      <c r="BO39" s="138"/>
      <c r="BP39" s="138"/>
      <c r="BQ39" s="145"/>
      <c r="BR39" s="138"/>
      <c r="BS39" s="138"/>
      <c r="BT39" s="138"/>
      <c r="BU39" s="138"/>
      <c r="BV39" s="138"/>
      <c r="BW39" s="138"/>
      <c r="BX39" s="138"/>
      <c r="BY39" s="138"/>
      <c r="BZ39" s="145"/>
      <c r="CA39" s="138"/>
      <c r="CB39" s="141"/>
      <c r="CC39" s="135"/>
    </row>
    <row r="40" spans="1:81" ht="6" customHeight="1">
      <c r="A40" s="135"/>
      <c r="B40" s="568"/>
      <c r="C40" s="555"/>
      <c r="D40" s="555"/>
      <c r="E40" s="550"/>
      <c r="F40" s="549"/>
      <c r="G40" s="550"/>
      <c r="H40" s="549"/>
      <c r="I40" s="550"/>
      <c r="J40" s="549"/>
      <c r="K40" s="555"/>
      <c r="L40" s="555"/>
      <c r="M40" s="555"/>
      <c r="N40" s="555"/>
      <c r="O40" s="555"/>
      <c r="P40" s="555"/>
      <c r="Q40" s="555"/>
      <c r="R40" s="555"/>
      <c r="S40" s="555"/>
      <c r="T40" s="555"/>
      <c r="U40" s="555"/>
      <c r="V40" s="555"/>
      <c r="W40" s="555"/>
      <c r="X40" s="555"/>
      <c r="Y40" s="550"/>
      <c r="Z40" s="573"/>
      <c r="AA40" s="574"/>
      <c r="AB40" s="574"/>
      <c r="AC40" s="574"/>
      <c r="AD40" s="574"/>
      <c r="AE40" s="574"/>
      <c r="AF40" s="574"/>
      <c r="AG40" s="574"/>
      <c r="AH40" s="575"/>
      <c r="AI40" s="549"/>
      <c r="AJ40" s="550"/>
      <c r="AK40" s="549"/>
      <c r="AL40" s="550"/>
      <c r="AM40" s="549"/>
      <c r="AN40" s="550"/>
      <c r="AO40" s="549"/>
      <c r="AP40" s="550"/>
      <c r="AQ40" s="560"/>
      <c r="AR40" s="561"/>
      <c r="AS40" s="561"/>
      <c r="AT40" s="562"/>
      <c r="AU40" s="549"/>
      <c r="AV40" s="550"/>
      <c r="AW40" s="549"/>
      <c r="AX40" s="550"/>
      <c r="AY40" s="549"/>
      <c r="AZ40" s="550"/>
      <c r="BA40" s="549"/>
      <c r="BB40" s="555"/>
      <c r="BC40" s="555"/>
      <c r="BD40" s="555"/>
      <c r="BE40" s="555"/>
      <c r="BF40" s="555"/>
      <c r="BG40" s="555"/>
      <c r="BH40" s="705"/>
      <c r="BI40" s="706"/>
      <c r="BJ40" s="707"/>
      <c r="BK40" s="138"/>
      <c r="BL40" s="138"/>
      <c r="BM40" s="138"/>
      <c r="BN40" s="138"/>
      <c r="BO40" s="138"/>
      <c r="BP40" s="138"/>
      <c r="BQ40" s="140"/>
      <c r="BR40" s="138"/>
      <c r="BS40" s="138"/>
      <c r="BT40" s="138"/>
      <c r="BU40" s="138"/>
      <c r="BV40" s="138"/>
      <c r="BW40" s="138"/>
      <c r="BX40" s="138"/>
      <c r="BY40" s="138"/>
      <c r="BZ40" s="140"/>
      <c r="CA40" s="138"/>
      <c r="CB40" s="141"/>
      <c r="CC40" s="135"/>
    </row>
    <row r="41" spans="1:81" ht="6" customHeight="1">
      <c r="A41" s="135"/>
      <c r="B41" s="585"/>
      <c r="C41" s="580"/>
      <c r="D41" s="580"/>
      <c r="E41" s="581"/>
      <c r="F41" s="579"/>
      <c r="G41" s="581"/>
      <c r="H41" s="579"/>
      <c r="I41" s="581"/>
      <c r="J41" s="579"/>
      <c r="K41" s="580"/>
      <c r="L41" s="580"/>
      <c r="M41" s="580"/>
      <c r="N41" s="580"/>
      <c r="O41" s="580"/>
      <c r="P41" s="580"/>
      <c r="Q41" s="580"/>
      <c r="R41" s="580"/>
      <c r="S41" s="580"/>
      <c r="T41" s="580"/>
      <c r="U41" s="580"/>
      <c r="V41" s="580"/>
      <c r="W41" s="580"/>
      <c r="X41" s="580"/>
      <c r="Y41" s="581"/>
      <c r="Z41" s="586"/>
      <c r="AA41" s="587"/>
      <c r="AB41" s="587"/>
      <c r="AC41" s="587"/>
      <c r="AD41" s="587"/>
      <c r="AE41" s="587"/>
      <c r="AF41" s="587"/>
      <c r="AG41" s="587"/>
      <c r="AH41" s="588"/>
      <c r="AI41" s="579"/>
      <c r="AJ41" s="581"/>
      <c r="AK41" s="579"/>
      <c r="AL41" s="581"/>
      <c r="AM41" s="579"/>
      <c r="AN41" s="581"/>
      <c r="AO41" s="579"/>
      <c r="AP41" s="581"/>
      <c r="AQ41" s="582"/>
      <c r="AR41" s="583"/>
      <c r="AS41" s="583"/>
      <c r="AT41" s="584"/>
      <c r="AU41" s="579"/>
      <c r="AV41" s="581"/>
      <c r="AW41" s="579"/>
      <c r="AX41" s="581"/>
      <c r="AY41" s="579"/>
      <c r="AZ41" s="581"/>
      <c r="BA41" s="579"/>
      <c r="BB41" s="580"/>
      <c r="BC41" s="580"/>
      <c r="BD41" s="580"/>
      <c r="BE41" s="580"/>
      <c r="BF41" s="580"/>
      <c r="BG41" s="580"/>
      <c r="BH41" s="708"/>
      <c r="BI41" s="709"/>
      <c r="BJ41" s="710"/>
      <c r="BK41" s="142"/>
      <c r="BL41" s="142"/>
      <c r="BM41" s="142"/>
      <c r="BN41" s="142"/>
      <c r="BO41" s="142"/>
      <c r="BP41" s="142"/>
      <c r="BQ41" s="143"/>
      <c r="BR41" s="142"/>
      <c r="BS41" s="142"/>
      <c r="BT41" s="142"/>
      <c r="BU41" s="142"/>
      <c r="BV41" s="142"/>
      <c r="BW41" s="142"/>
      <c r="BX41" s="142"/>
      <c r="BY41" s="142"/>
      <c r="BZ41" s="143"/>
      <c r="CA41" s="142"/>
      <c r="CB41" s="144"/>
      <c r="CC41" s="135"/>
    </row>
    <row r="42" spans="1:81" ht="6" customHeight="1">
      <c r="A42" s="135"/>
      <c r="B42" s="608"/>
      <c r="C42" s="605"/>
      <c r="D42" s="605"/>
      <c r="E42" s="609"/>
      <c r="F42" s="604"/>
      <c r="G42" s="609"/>
      <c r="H42" s="604" t="s">
        <v>66</v>
      </c>
      <c r="I42" s="609"/>
      <c r="J42" s="604"/>
      <c r="K42" s="605"/>
      <c r="L42" s="605"/>
      <c r="M42" s="605"/>
      <c r="N42" s="605"/>
      <c r="O42" s="605"/>
      <c r="P42" s="605"/>
      <c r="Q42" s="605"/>
      <c r="R42" s="605"/>
      <c r="S42" s="605"/>
      <c r="T42" s="605"/>
      <c r="U42" s="605"/>
      <c r="V42" s="605"/>
      <c r="W42" s="605"/>
      <c r="X42" s="605"/>
      <c r="Y42" s="609"/>
      <c r="Z42" s="612"/>
      <c r="AA42" s="613"/>
      <c r="AB42" s="613"/>
      <c r="AC42" s="613"/>
      <c r="AD42" s="613"/>
      <c r="AE42" s="613"/>
      <c r="AF42" s="613"/>
      <c r="AG42" s="613"/>
      <c r="AH42" s="614"/>
      <c r="AI42" s="589" t="s">
        <v>66</v>
      </c>
      <c r="AJ42" s="590"/>
      <c r="AK42" s="589" t="s">
        <v>66</v>
      </c>
      <c r="AL42" s="590"/>
      <c r="AM42" s="589" t="s">
        <v>66</v>
      </c>
      <c r="AN42" s="590"/>
      <c r="AO42" s="589" t="s">
        <v>66</v>
      </c>
      <c r="AP42" s="590"/>
      <c r="AQ42" s="595"/>
      <c r="AR42" s="596"/>
      <c r="AS42" s="596"/>
      <c r="AT42" s="597"/>
      <c r="AU42" s="589"/>
      <c r="AV42" s="590"/>
      <c r="AW42" s="589"/>
      <c r="AX42" s="590"/>
      <c r="AY42" s="589"/>
      <c r="AZ42" s="590"/>
      <c r="BA42" s="604"/>
      <c r="BB42" s="605"/>
      <c r="BC42" s="605"/>
      <c r="BD42" s="605"/>
      <c r="BE42" s="605"/>
      <c r="BF42" s="605"/>
      <c r="BG42" s="605"/>
      <c r="BH42" s="589"/>
      <c r="BI42" s="696"/>
      <c r="BJ42" s="697"/>
      <c r="BK42" s="138"/>
      <c r="BL42" s="138"/>
      <c r="BM42" s="138"/>
      <c r="BN42" s="138"/>
      <c r="BO42" s="138"/>
      <c r="BP42" s="138"/>
      <c r="BQ42" s="140"/>
      <c r="BR42" s="138"/>
      <c r="BS42" s="138"/>
      <c r="BT42" s="138"/>
      <c r="BU42" s="138"/>
      <c r="BV42" s="138"/>
      <c r="BW42" s="138"/>
      <c r="BX42" s="138"/>
      <c r="BY42" s="138"/>
      <c r="BZ42" s="140"/>
      <c r="CA42" s="138"/>
      <c r="CB42" s="141"/>
      <c r="CC42" s="135"/>
    </row>
    <row r="43" spans="1:81" ht="6" customHeight="1">
      <c r="A43" s="135"/>
      <c r="B43" s="610"/>
      <c r="C43" s="606"/>
      <c r="D43" s="606"/>
      <c r="E43" s="592"/>
      <c r="F43" s="591"/>
      <c r="G43" s="592"/>
      <c r="H43" s="591"/>
      <c r="I43" s="592"/>
      <c r="J43" s="591"/>
      <c r="K43" s="606"/>
      <c r="L43" s="606"/>
      <c r="M43" s="606"/>
      <c r="N43" s="606"/>
      <c r="O43" s="606"/>
      <c r="P43" s="606"/>
      <c r="Q43" s="606"/>
      <c r="R43" s="606"/>
      <c r="S43" s="606"/>
      <c r="T43" s="606"/>
      <c r="U43" s="606"/>
      <c r="V43" s="606"/>
      <c r="W43" s="606"/>
      <c r="X43" s="606"/>
      <c r="Y43" s="592"/>
      <c r="Z43" s="615"/>
      <c r="AA43" s="616"/>
      <c r="AB43" s="616"/>
      <c r="AC43" s="616"/>
      <c r="AD43" s="616"/>
      <c r="AE43" s="616"/>
      <c r="AF43" s="616"/>
      <c r="AG43" s="616"/>
      <c r="AH43" s="617"/>
      <c r="AI43" s="591"/>
      <c r="AJ43" s="592"/>
      <c r="AK43" s="591"/>
      <c r="AL43" s="592"/>
      <c r="AM43" s="591"/>
      <c r="AN43" s="592"/>
      <c r="AO43" s="591"/>
      <c r="AP43" s="592"/>
      <c r="AQ43" s="598"/>
      <c r="AR43" s="599"/>
      <c r="AS43" s="599"/>
      <c r="AT43" s="600"/>
      <c r="AU43" s="591"/>
      <c r="AV43" s="592"/>
      <c r="AW43" s="591"/>
      <c r="AX43" s="592"/>
      <c r="AY43" s="591"/>
      <c r="AZ43" s="592"/>
      <c r="BA43" s="591"/>
      <c r="BB43" s="606"/>
      <c r="BC43" s="606"/>
      <c r="BD43" s="606"/>
      <c r="BE43" s="606"/>
      <c r="BF43" s="606"/>
      <c r="BG43" s="606"/>
      <c r="BH43" s="698"/>
      <c r="BI43" s="699"/>
      <c r="BJ43" s="700"/>
      <c r="BK43" s="138"/>
      <c r="BL43" s="138"/>
      <c r="BM43" s="138"/>
      <c r="BN43" s="138"/>
      <c r="BO43" s="138"/>
      <c r="BP43" s="138"/>
      <c r="BQ43" s="140"/>
      <c r="BR43" s="138"/>
      <c r="BS43" s="138"/>
      <c r="BT43" s="138"/>
      <c r="BU43" s="138"/>
      <c r="BV43" s="138"/>
      <c r="BW43" s="138"/>
      <c r="BX43" s="138"/>
      <c r="BY43" s="138"/>
      <c r="BZ43" s="140"/>
      <c r="CA43" s="138"/>
      <c r="CB43" s="141"/>
      <c r="CC43" s="135"/>
    </row>
    <row r="44" spans="1:81" ht="6" customHeight="1">
      <c r="A44" s="135"/>
      <c r="B44" s="611"/>
      <c r="C44" s="607"/>
      <c r="D44" s="607"/>
      <c r="E44" s="594"/>
      <c r="F44" s="593"/>
      <c r="G44" s="594"/>
      <c r="H44" s="593"/>
      <c r="I44" s="594"/>
      <c r="J44" s="593"/>
      <c r="K44" s="607"/>
      <c r="L44" s="607"/>
      <c r="M44" s="607"/>
      <c r="N44" s="607"/>
      <c r="O44" s="607"/>
      <c r="P44" s="607"/>
      <c r="Q44" s="607"/>
      <c r="R44" s="607"/>
      <c r="S44" s="607"/>
      <c r="T44" s="607"/>
      <c r="U44" s="607"/>
      <c r="V44" s="607"/>
      <c r="W44" s="607"/>
      <c r="X44" s="607"/>
      <c r="Y44" s="594"/>
      <c r="Z44" s="618"/>
      <c r="AA44" s="619"/>
      <c r="AB44" s="619"/>
      <c r="AC44" s="619"/>
      <c r="AD44" s="619"/>
      <c r="AE44" s="619"/>
      <c r="AF44" s="619"/>
      <c r="AG44" s="619"/>
      <c r="AH44" s="620"/>
      <c r="AI44" s="593"/>
      <c r="AJ44" s="594"/>
      <c r="AK44" s="593"/>
      <c r="AL44" s="594"/>
      <c r="AM44" s="593"/>
      <c r="AN44" s="594"/>
      <c r="AO44" s="593"/>
      <c r="AP44" s="594"/>
      <c r="AQ44" s="601"/>
      <c r="AR44" s="602"/>
      <c r="AS44" s="602"/>
      <c r="AT44" s="603"/>
      <c r="AU44" s="593"/>
      <c r="AV44" s="594"/>
      <c r="AW44" s="593"/>
      <c r="AX44" s="594"/>
      <c r="AY44" s="593"/>
      <c r="AZ44" s="594"/>
      <c r="BA44" s="593"/>
      <c r="BB44" s="607"/>
      <c r="BC44" s="607"/>
      <c r="BD44" s="607"/>
      <c r="BE44" s="607"/>
      <c r="BF44" s="607"/>
      <c r="BG44" s="607"/>
      <c r="BH44" s="701"/>
      <c r="BI44" s="702"/>
      <c r="BJ44" s="703"/>
      <c r="BK44" s="142"/>
      <c r="BL44" s="142"/>
      <c r="BM44" s="142"/>
      <c r="BN44" s="142"/>
      <c r="BO44" s="142"/>
      <c r="BP44" s="142"/>
      <c r="BQ44" s="143"/>
      <c r="BR44" s="142"/>
      <c r="BS44" s="142"/>
      <c r="BT44" s="142"/>
      <c r="BU44" s="142"/>
      <c r="BV44" s="142"/>
      <c r="BW44" s="142"/>
      <c r="BX44" s="142"/>
      <c r="BY44" s="142"/>
      <c r="BZ44" s="143"/>
      <c r="CA44" s="142"/>
      <c r="CB44" s="144"/>
      <c r="CC44" s="135"/>
    </row>
    <row r="45" spans="1:81" ht="6" customHeight="1">
      <c r="A45" s="135"/>
      <c r="B45" s="566"/>
      <c r="C45" s="554"/>
      <c r="D45" s="554"/>
      <c r="E45" s="567"/>
      <c r="F45" s="553"/>
      <c r="G45" s="567"/>
      <c r="H45" s="553" t="s">
        <v>66</v>
      </c>
      <c r="I45" s="567"/>
      <c r="J45" s="553"/>
      <c r="K45" s="554"/>
      <c r="L45" s="554"/>
      <c r="M45" s="554"/>
      <c r="N45" s="554"/>
      <c r="O45" s="554"/>
      <c r="P45" s="554"/>
      <c r="Q45" s="554"/>
      <c r="R45" s="554"/>
      <c r="S45" s="554"/>
      <c r="T45" s="554"/>
      <c r="U45" s="554"/>
      <c r="V45" s="554"/>
      <c r="W45" s="554"/>
      <c r="X45" s="554"/>
      <c r="Y45" s="567"/>
      <c r="Z45" s="570"/>
      <c r="AA45" s="571"/>
      <c r="AB45" s="571"/>
      <c r="AC45" s="571"/>
      <c r="AD45" s="571"/>
      <c r="AE45" s="571"/>
      <c r="AF45" s="571"/>
      <c r="AG45" s="571"/>
      <c r="AH45" s="572"/>
      <c r="AI45" s="547" t="s">
        <v>66</v>
      </c>
      <c r="AJ45" s="548"/>
      <c r="AK45" s="547" t="s">
        <v>66</v>
      </c>
      <c r="AL45" s="548"/>
      <c r="AM45" s="547" t="s">
        <v>66</v>
      </c>
      <c r="AN45" s="548"/>
      <c r="AO45" s="547" t="s">
        <v>66</v>
      </c>
      <c r="AP45" s="548"/>
      <c r="AQ45" s="557"/>
      <c r="AR45" s="558"/>
      <c r="AS45" s="558"/>
      <c r="AT45" s="559"/>
      <c r="AU45" s="547"/>
      <c r="AV45" s="548"/>
      <c r="AW45" s="547"/>
      <c r="AX45" s="548"/>
      <c r="AY45" s="547"/>
      <c r="AZ45" s="548"/>
      <c r="BA45" s="553"/>
      <c r="BB45" s="554"/>
      <c r="BC45" s="554"/>
      <c r="BD45" s="554"/>
      <c r="BE45" s="554"/>
      <c r="BF45" s="554"/>
      <c r="BG45" s="554"/>
      <c r="BH45" s="547"/>
      <c r="BI45" s="622"/>
      <c r="BJ45" s="704"/>
      <c r="BK45" s="138"/>
      <c r="BL45" s="138"/>
      <c r="BM45" s="138"/>
      <c r="BN45" s="138"/>
      <c r="BO45" s="138"/>
      <c r="BP45" s="138"/>
      <c r="BQ45" s="145"/>
      <c r="BR45" s="138"/>
      <c r="BS45" s="138"/>
      <c r="BT45" s="138"/>
      <c r="BU45" s="138"/>
      <c r="BV45" s="138"/>
      <c r="BW45" s="138"/>
      <c r="BX45" s="138"/>
      <c r="BY45" s="138"/>
      <c r="BZ45" s="145"/>
      <c r="CA45" s="138"/>
      <c r="CB45" s="141"/>
      <c r="CC45" s="135"/>
    </row>
    <row r="46" spans="1:81" ht="6" customHeight="1">
      <c r="A46" s="135"/>
      <c r="B46" s="568"/>
      <c r="C46" s="555"/>
      <c r="D46" s="555"/>
      <c r="E46" s="550"/>
      <c r="F46" s="549"/>
      <c r="G46" s="550"/>
      <c r="H46" s="549"/>
      <c r="I46" s="550"/>
      <c r="J46" s="549"/>
      <c r="K46" s="555"/>
      <c r="L46" s="555"/>
      <c r="M46" s="555"/>
      <c r="N46" s="555"/>
      <c r="O46" s="555"/>
      <c r="P46" s="555"/>
      <c r="Q46" s="555"/>
      <c r="R46" s="555"/>
      <c r="S46" s="555"/>
      <c r="T46" s="555"/>
      <c r="U46" s="555"/>
      <c r="V46" s="555"/>
      <c r="W46" s="555"/>
      <c r="X46" s="555"/>
      <c r="Y46" s="550"/>
      <c r="Z46" s="573"/>
      <c r="AA46" s="574"/>
      <c r="AB46" s="574"/>
      <c r="AC46" s="574"/>
      <c r="AD46" s="574"/>
      <c r="AE46" s="574"/>
      <c r="AF46" s="574"/>
      <c r="AG46" s="574"/>
      <c r="AH46" s="575"/>
      <c r="AI46" s="549"/>
      <c r="AJ46" s="550"/>
      <c r="AK46" s="549"/>
      <c r="AL46" s="550"/>
      <c r="AM46" s="549"/>
      <c r="AN46" s="550"/>
      <c r="AO46" s="549"/>
      <c r="AP46" s="550"/>
      <c r="AQ46" s="560"/>
      <c r="AR46" s="561"/>
      <c r="AS46" s="561"/>
      <c r="AT46" s="562"/>
      <c r="AU46" s="549"/>
      <c r="AV46" s="550"/>
      <c r="AW46" s="549"/>
      <c r="AX46" s="550"/>
      <c r="AY46" s="549"/>
      <c r="AZ46" s="550"/>
      <c r="BA46" s="549"/>
      <c r="BB46" s="555"/>
      <c r="BC46" s="555"/>
      <c r="BD46" s="555"/>
      <c r="BE46" s="555"/>
      <c r="BF46" s="555"/>
      <c r="BG46" s="555"/>
      <c r="BH46" s="705"/>
      <c r="BI46" s="706"/>
      <c r="BJ46" s="707"/>
      <c r="BK46" s="138"/>
      <c r="BL46" s="138"/>
      <c r="BM46" s="138"/>
      <c r="BN46" s="138"/>
      <c r="BO46" s="138"/>
      <c r="BP46" s="138"/>
      <c r="BQ46" s="140"/>
      <c r="BR46" s="138"/>
      <c r="BS46" s="138"/>
      <c r="BT46" s="138"/>
      <c r="BU46" s="138"/>
      <c r="BV46" s="138"/>
      <c r="BW46" s="138"/>
      <c r="BX46" s="138"/>
      <c r="BY46" s="138"/>
      <c r="BZ46" s="140"/>
      <c r="CA46" s="138"/>
      <c r="CB46" s="141"/>
      <c r="CC46" s="135"/>
    </row>
    <row r="47" spans="1:81" ht="6" customHeight="1">
      <c r="A47" s="135"/>
      <c r="B47" s="585"/>
      <c r="C47" s="580"/>
      <c r="D47" s="580"/>
      <c r="E47" s="581"/>
      <c r="F47" s="579"/>
      <c r="G47" s="581"/>
      <c r="H47" s="579"/>
      <c r="I47" s="581"/>
      <c r="J47" s="579"/>
      <c r="K47" s="580"/>
      <c r="L47" s="580"/>
      <c r="M47" s="580"/>
      <c r="N47" s="580"/>
      <c r="O47" s="580"/>
      <c r="P47" s="580"/>
      <c r="Q47" s="580"/>
      <c r="R47" s="580"/>
      <c r="S47" s="580"/>
      <c r="T47" s="580"/>
      <c r="U47" s="580"/>
      <c r="V47" s="580"/>
      <c r="W47" s="580"/>
      <c r="X47" s="580"/>
      <c r="Y47" s="581"/>
      <c r="Z47" s="586"/>
      <c r="AA47" s="587"/>
      <c r="AB47" s="587"/>
      <c r="AC47" s="587"/>
      <c r="AD47" s="587"/>
      <c r="AE47" s="587"/>
      <c r="AF47" s="587"/>
      <c r="AG47" s="587"/>
      <c r="AH47" s="588"/>
      <c r="AI47" s="579"/>
      <c r="AJ47" s="581"/>
      <c r="AK47" s="579"/>
      <c r="AL47" s="581"/>
      <c r="AM47" s="579"/>
      <c r="AN47" s="581"/>
      <c r="AO47" s="579"/>
      <c r="AP47" s="581"/>
      <c r="AQ47" s="582"/>
      <c r="AR47" s="583"/>
      <c r="AS47" s="583"/>
      <c r="AT47" s="584"/>
      <c r="AU47" s="579"/>
      <c r="AV47" s="581"/>
      <c r="AW47" s="579"/>
      <c r="AX47" s="581"/>
      <c r="AY47" s="579"/>
      <c r="AZ47" s="581"/>
      <c r="BA47" s="579"/>
      <c r="BB47" s="580"/>
      <c r="BC47" s="580"/>
      <c r="BD47" s="580"/>
      <c r="BE47" s="580"/>
      <c r="BF47" s="580"/>
      <c r="BG47" s="580"/>
      <c r="BH47" s="708"/>
      <c r="BI47" s="709"/>
      <c r="BJ47" s="710"/>
      <c r="BK47" s="142"/>
      <c r="BL47" s="142"/>
      <c r="BM47" s="142"/>
      <c r="BN47" s="142"/>
      <c r="BO47" s="142"/>
      <c r="BP47" s="142"/>
      <c r="BQ47" s="143"/>
      <c r="BR47" s="142"/>
      <c r="BS47" s="142"/>
      <c r="BT47" s="142"/>
      <c r="BU47" s="142"/>
      <c r="BV47" s="142"/>
      <c r="BW47" s="142"/>
      <c r="BX47" s="142"/>
      <c r="BY47" s="142"/>
      <c r="BZ47" s="143"/>
      <c r="CA47" s="142"/>
      <c r="CB47" s="144"/>
      <c r="CC47" s="135"/>
    </row>
    <row r="48" spans="1:81" ht="6" customHeight="1">
      <c r="A48" s="135"/>
      <c r="B48" s="608"/>
      <c r="C48" s="605"/>
      <c r="D48" s="605"/>
      <c r="E48" s="609"/>
      <c r="F48" s="604"/>
      <c r="G48" s="609"/>
      <c r="H48" s="604" t="s">
        <v>66</v>
      </c>
      <c r="I48" s="609"/>
      <c r="J48" s="604"/>
      <c r="K48" s="605"/>
      <c r="L48" s="605"/>
      <c r="M48" s="605"/>
      <c r="N48" s="605"/>
      <c r="O48" s="605"/>
      <c r="P48" s="605"/>
      <c r="Q48" s="605"/>
      <c r="R48" s="605"/>
      <c r="S48" s="605"/>
      <c r="T48" s="605"/>
      <c r="U48" s="605"/>
      <c r="V48" s="605"/>
      <c r="W48" s="605"/>
      <c r="X48" s="605"/>
      <c r="Y48" s="609"/>
      <c r="Z48" s="612"/>
      <c r="AA48" s="613"/>
      <c r="AB48" s="613"/>
      <c r="AC48" s="613"/>
      <c r="AD48" s="613"/>
      <c r="AE48" s="613"/>
      <c r="AF48" s="613"/>
      <c r="AG48" s="613"/>
      <c r="AH48" s="614"/>
      <c r="AI48" s="589" t="s">
        <v>66</v>
      </c>
      <c r="AJ48" s="590"/>
      <c r="AK48" s="589" t="s">
        <v>66</v>
      </c>
      <c r="AL48" s="590"/>
      <c r="AM48" s="589" t="s">
        <v>66</v>
      </c>
      <c r="AN48" s="590"/>
      <c r="AO48" s="589" t="s">
        <v>66</v>
      </c>
      <c r="AP48" s="590"/>
      <c r="AQ48" s="595"/>
      <c r="AR48" s="596"/>
      <c r="AS48" s="596"/>
      <c r="AT48" s="597"/>
      <c r="AU48" s="589"/>
      <c r="AV48" s="590"/>
      <c r="AW48" s="589"/>
      <c r="AX48" s="590"/>
      <c r="AY48" s="589"/>
      <c r="AZ48" s="590"/>
      <c r="BA48" s="604"/>
      <c r="BB48" s="605"/>
      <c r="BC48" s="605"/>
      <c r="BD48" s="605"/>
      <c r="BE48" s="605"/>
      <c r="BF48" s="605"/>
      <c r="BG48" s="605"/>
      <c r="BH48" s="589"/>
      <c r="BI48" s="696"/>
      <c r="BJ48" s="697"/>
      <c r="BK48" s="138"/>
      <c r="BL48" s="138"/>
      <c r="BM48" s="138"/>
      <c r="BN48" s="138"/>
      <c r="BO48" s="138"/>
      <c r="BP48" s="138"/>
      <c r="BQ48" s="140"/>
      <c r="BR48" s="138"/>
      <c r="BS48" s="138"/>
      <c r="BT48" s="138"/>
      <c r="BU48" s="138"/>
      <c r="BV48" s="138"/>
      <c r="BW48" s="138"/>
      <c r="BX48" s="138"/>
      <c r="BY48" s="138"/>
      <c r="BZ48" s="140"/>
      <c r="CA48" s="138"/>
      <c r="CB48" s="141"/>
      <c r="CC48" s="135"/>
    </row>
    <row r="49" spans="1:81" ht="6" customHeight="1">
      <c r="A49" s="135"/>
      <c r="B49" s="610"/>
      <c r="C49" s="606"/>
      <c r="D49" s="606"/>
      <c r="E49" s="592"/>
      <c r="F49" s="591"/>
      <c r="G49" s="592"/>
      <c r="H49" s="591"/>
      <c r="I49" s="592"/>
      <c r="J49" s="591"/>
      <c r="K49" s="606"/>
      <c r="L49" s="606"/>
      <c r="M49" s="606"/>
      <c r="N49" s="606"/>
      <c r="O49" s="606"/>
      <c r="P49" s="606"/>
      <c r="Q49" s="606"/>
      <c r="R49" s="606"/>
      <c r="S49" s="606"/>
      <c r="T49" s="606"/>
      <c r="U49" s="606"/>
      <c r="V49" s="606"/>
      <c r="W49" s="606"/>
      <c r="X49" s="606"/>
      <c r="Y49" s="592"/>
      <c r="Z49" s="615"/>
      <c r="AA49" s="616"/>
      <c r="AB49" s="616"/>
      <c r="AC49" s="616"/>
      <c r="AD49" s="616"/>
      <c r="AE49" s="616"/>
      <c r="AF49" s="616"/>
      <c r="AG49" s="616"/>
      <c r="AH49" s="617"/>
      <c r="AI49" s="591"/>
      <c r="AJ49" s="592"/>
      <c r="AK49" s="591"/>
      <c r="AL49" s="592"/>
      <c r="AM49" s="591"/>
      <c r="AN49" s="592"/>
      <c r="AO49" s="591"/>
      <c r="AP49" s="592"/>
      <c r="AQ49" s="598"/>
      <c r="AR49" s="599"/>
      <c r="AS49" s="599"/>
      <c r="AT49" s="600"/>
      <c r="AU49" s="591"/>
      <c r="AV49" s="592"/>
      <c r="AW49" s="591"/>
      <c r="AX49" s="592"/>
      <c r="AY49" s="591"/>
      <c r="AZ49" s="592"/>
      <c r="BA49" s="591"/>
      <c r="BB49" s="606"/>
      <c r="BC49" s="606"/>
      <c r="BD49" s="606"/>
      <c r="BE49" s="606"/>
      <c r="BF49" s="606"/>
      <c r="BG49" s="606"/>
      <c r="BH49" s="698"/>
      <c r="BI49" s="699"/>
      <c r="BJ49" s="700"/>
      <c r="BK49" s="138"/>
      <c r="BL49" s="138"/>
      <c r="BM49" s="138"/>
      <c r="BN49" s="138"/>
      <c r="BO49" s="138"/>
      <c r="BP49" s="138"/>
      <c r="BQ49" s="140"/>
      <c r="BR49" s="138"/>
      <c r="BS49" s="138"/>
      <c r="BT49" s="138"/>
      <c r="BU49" s="138"/>
      <c r="BV49" s="138"/>
      <c r="BW49" s="138"/>
      <c r="BX49" s="138"/>
      <c r="BY49" s="138"/>
      <c r="BZ49" s="140"/>
      <c r="CA49" s="138"/>
      <c r="CB49" s="141"/>
      <c r="CC49" s="135"/>
    </row>
    <row r="50" spans="1:81" ht="6" customHeight="1">
      <c r="A50" s="135"/>
      <c r="B50" s="611"/>
      <c r="C50" s="607"/>
      <c r="D50" s="607"/>
      <c r="E50" s="594"/>
      <c r="F50" s="593"/>
      <c r="G50" s="594"/>
      <c r="H50" s="593"/>
      <c r="I50" s="594"/>
      <c r="J50" s="593"/>
      <c r="K50" s="607"/>
      <c r="L50" s="607"/>
      <c r="M50" s="607"/>
      <c r="N50" s="607"/>
      <c r="O50" s="607"/>
      <c r="P50" s="607"/>
      <c r="Q50" s="607"/>
      <c r="R50" s="607"/>
      <c r="S50" s="607"/>
      <c r="T50" s="607"/>
      <c r="U50" s="607"/>
      <c r="V50" s="607"/>
      <c r="W50" s="607"/>
      <c r="X50" s="607"/>
      <c r="Y50" s="594"/>
      <c r="Z50" s="618"/>
      <c r="AA50" s="619"/>
      <c r="AB50" s="619"/>
      <c r="AC50" s="619"/>
      <c r="AD50" s="619"/>
      <c r="AE50" s="619"/>
      <c r="AF50" s="619"/>
      <c r="AG50" s="619"/>
      <c r="AH50" s="620"/>
      <c r="AI50" s="593"/>
      <c r="AJ50" s="594"/>
      <c r="AK50" s="593"/>
      <c r="AL50" s="594"/>
      <c r="AM50" s="593"/>
      <c r="AN50" s="594"/>
      <c r="AO50" s="593"/>
      <c r="AP50" s="594"/>
      <c r="AQ50" s="601"/>
      <c r="AR50" s="602"/>
      <c r="AS50" s="602"/>
      <c r="AT50" s="603"/>
      <c r="AU50" s="593"/>
      <c r="AV50" s="594"/>
      <c r="AW50" s="593"/>
      <c r="AX50" s="594"/>
      <c r="AY50" s="593"/>
      <c r="AZ50" s="594"/>
      <c r="BA50" s="593"/>
      <c r="BB50" s="607"/>
      <c r="BC50" s="607"/>
      <c r="BD50" s="607"/>
      <c r="BE50" s="607"/>
      <c r="BF50" s="607"/>
      <c r="BG50" s="607"/>
      <c r="BH50" s="701"/>
      <c r="BI50" s="702"/>
      <c r="BJ50" s="703"/>
      <c r="BK50" s="142"/>
      <c r="BL50" s="142"/>
      <c r="BM50" s="142"/>
      <c r="BN50" s="142"/>
      <c r="BO50" s="142"/>
      <c r="BP50" s="142"/>
      <c r="BQ50" s="143"/>
      <c r="BR50" s="142"/>
      <c r="BS50" s="142"/>
      <c r="BT50" s="142"/>
      <c r="BU50" s="142"/>
      <c r="BV50" s="142"/>
      <c r="BW50" s="142"/>
      <c r="BX50" s="142"/>
      <c r="BY50" s="142"/>
      <c r="BZ50" s="143"/>
      <c r="CA50" s="142"/>
      <c r="CB50" s="144"/>
      <c r="CC50" s="135"/>
    </row>
    <row r="51" spans="1:81" ht="6" customHeight="1">
      <c r="A51" s="135"/>
      <c r="B51" s="566"/>
      <c r="C51" s="554"/>
      <c r="D51" s="554"/>
      <c r="E51" s="567"/>
      <c r="F51" s="553"/>
      <c r="G51" s="567"/>
      <c r="H51" s="553" t="s" ph="1">
        <v>66</v>
      </c>
      <c r="I51" s="567" ph="1"/>
      <c r="J51" s="553"/>
      <c r="K51" s="554"/>
      <c r="L51" s="554"/>
      <c r="M51" s="554"/>
      <c r="N51" s="554"/>
      <c r="O51" s="554"/>
      <c r="P51" s="554"/>
      <c r="Q51" s="554"/>
      <c r="R51" s="554"/>
      <c r="S51" s="554"/>
      <c r="T51" s="554"/>
      <c r="U51" s="554"/>
      <c r="V51" s="554"/>
      <c r="W51" s="554"/>
      <c r="X51" s="554"/>
      <c r="Y51" s="567"/>
      <c r="Z51" s="570"/>
      <c r="AA51" s="571"/>
      <c r="AB51" s="571"/>
      <c r="AC51" s="571"/>
      <c r="AD51" s="571"/>
      <c r="AE51" s="571"/>
      <c r="AF51" s="571"/>
      <c r="AG51" s="571"/>
      <c r="AH51" s="572"/>
      <c r="AI51" s="547" t="s">
        <v>66</v>
      </c>
      <c r="AJ51" s="548"/>
      <c r="AK51" s="547" t="s">
        <v>66</v>
      </c>
      <c r="AL51" s="548"/>
      <c r="AM51" s="547" t="s">
        <v>66</v>
      </c>
      <c r="AN51" s="548"/>
      <c r="AO51" s="547" t="s">
        <v>66</v>
      </c>
      <c r="AP51" s="548"/>
      <c r="AQ51" s="557"/>
      <c r="AR51" s="558"/>
      <c r="AS51" s="558"/>
      <c r="AT51" s="559"/>
      <c r="AU51" s="547"/>
      <c r="AV51" s="548"/>
      <c r="AW51" s="547"/>
      <c r="AX51" s="548"/>
      <c r="AY51" s="547"/>
      <c r="AZ51" s="548"/>
      <c r="BA51" s="553"/>
      <c r="BB51" s="554"/>
      <c r="BC51" s="554"/>
      <c r="BD51" s="554"/>
      <c r="BE51" s="554"/>
      <c r="BF51" s="554"/>
      <c r="BG51" s="554"/>
      <c r="BH51" s="547"/>
      <c r="BI51" s="622"/>
      <c r="BJ51" s="704"/>
      <c r="BK51" s="138"/>
      <c r="BL51" s="138"/>
      <c r="BM51" s="138"/>
      <c r="BN51" s="138"/>
      <c r="BO51" s="138"/>
      <c r="BP51" s="138"/>
      <c r="BQ51" s="145"/>
      <c r="BR51" s="138"/>
      <c r="BS51" s="138"/>
      <c r="BT51" s="138"/>
      <c r="BU51" s="138"/>
      <c r="BV51" s="138"/>
      <c r="BW51" s="138"/>
      <c r="BX51" s="138"/>
      <c r="BY51" s="138"/>
      <c r="BZ51" s="145"/>
      <c r="CA51" s="138"/>
      <c r="CB51" s="141"/>
      <c r="CC51" s="135"/>
    </row>
    <row r="52" spans="1:81" ht="6" customHeight="1">
      <c r="A52" s="135"/>
      <c r="B52" s="568"/>
      <c r="C52" s="555"/>
      <c r="D52" s="555"/>
      <c r="E52" s="550"/>
      <c r="F52" s="549"/>
      <c r="G52" s="550"/>
      <c r="H52" s="549" ph="1"/>
      <c r="I52" s="550" ph="1"/>
      <c r="J52" s="549"/>
      <c r="K52" s="555"/>
      <c r="L52" s="555"/>
      <c r="M52" s="555"/>
      <c r="N52" s="555"/>
      <c r="O52" s="555"/>
      <c r="P52" s="555"/>
      <c r="Q52" s="555"/>
      <c r="R52" s="555"/>
      <c r="S52" s="555"/>
      <c r="T52" s="555"/>
      <c r="U52" s="555"/>
      <c r="V52" s="555"/>
      <c r="W52" s="555"/>
      <c r="X52" s="555"/>
      <c r="Y52" s="550"/>
      <c r="Z52" s="573"/>
      <c r="AA52" s="574"/>
      <c r="AB52" s="574"/>
      <c r="AC52" s="574"/>
      <c r="AD52" s="574"/>
      <c r="AE52" s="574"/>
      <c r="AF52" s="574"/>
      <c r="AG52" s="574"/>
      <c r="AH52" s="575"/>
      <c r="AI52" s="549"/>
      <c r="AJ52" s="550"/>
      <c r="AK52" s="549"/>
      <c r="AL52" s="550"/>
      <c r="AM52" s="549"/>
      <c r="AN52" s="550"/>
      <c r="AO52" s="549"/>
      <c r="AP52" s="550"/>
      <c r="AQ52" s="560"/>
      <c r="AR52" s="561"/>
      <c r="AS52" s="561"/>
      <c r="AT52" s="562"/>
      <c r="AU52" s="549"/>
      <c r="AV52" s="550"/>
      <c r="AW52" s="549"/>
      <c r="AX52" s="550"/>
      <c r="AY52" s="549"/>
      <c r="AZ52" s="550"/>
      <c r="BA52" s="549"/>
      <c r="BB52" s="555"/>
      <c r="BC52" s="555"/>
      <c r="BD52" s="555"/>
      <c r="BE52" s="555"/>
      <c r="BF52" s="555"/>
      <c r="BG52" s="555"/>
      <c r="BH52" s="705"/>
      <c r="BI52" s="706"/>
      <c r="BJ52" s="707"/>
      <c r="BK52" s="138"/>
      <c r="BL52" s="138"/>
      <c r="BM52" s="138"/>
      <c r="BN52" s="138"/>
      <c r="BO52" s="138"/>
      <c r="BP52" s="138"/>
      <c r="BQ52" s="140"/>
      <c r="BR52" s="138"/>
      <c r="BS52" s="138"/>
      <c r="BT52" s="138"/>
      <c r="BU52" s="138"/>
      <c r="BV52" s="138"/>
      <c r="BW52" s="138"/>
      <c r="BX52" s="138"/>
      <c r="BY52" s="138"/>
      <c r="BZ52" s="140"/>
      <c r="CA52" s="138"/>
      <c r="CB52" s="141"/>
      <c r="CC52" s="135"/>
    </row>
    <row r="53" spans="1:81" ht="6" customHeight="1">
      <c r="A53" s="135"/>
      <c r="B53" s="585"/>
      <c r="C53" s="580"/>
      <c r="D53" s="580"/>
      <c r="E53" s="581"/>
      <c r="F53" s="579"/>
      <c r="G53" s="581"/>
      <c r="H53" s="579" ph="1"/>
      <c r="I53" s="581" ph="1"/>
      <c r="J53" s="579"/>
      <c r="K53" s="580"/>
      <c r="L53" s="580"/>
      <c r="M53" s="580"/>
      <c r="N53" s="580"/>
      <c r="O53" s="580"/>
      <c r="P53" s="580"/>
      <c r="Q53" s="580"/>
      <c r="R53" s="580"/>
      <c r="S53" s="580"/>
      <c r="T53" s="580"/>
      <c r="U53" s="580"/>
      <c r="V53" s="580"/>
      <c r="W53" s="580"/>
      <c r="X53" s="580"/>
      <c r="Y53" s="581"/>
      <c r="Z53" s="586"/>
      <c r="AA53" s="587"/>
      <c r="AB53" s="587"/>
      <c r="AC53" s="587"/>
      <c r="AD53" s="587"/>
      <c r="AE53" s="587"/>
      <c r="AF53" s="587"/>
      <c r="AG53" s="587"/>
      <c r="AH53" s="588"/>
      <c r="AI53" s="579"/>
      <c r="AJ53" s="581"/>
      <c r="AK53" s="579"/>
      <c r="AL53" s="581"/>
      <c r="AM53" s="579"/>
      <c r="AN53" s="581"/>
      <c r="AO53" s="579"/>
      <c r="AP53" s="581"/>
      <c r="AQ53" s="582"/>
      <c r="AR53" s="583"/>
      <c r="AS53" s="583"/>
      <c r="AT53" s="584"/>
      <c r="AU53" s="579"/>
      <c r="AV53" s="581"/>
      <c r="AW53" s="579"/>
      <c r="AX53" s="581"/>
      <c r="AY53" s="579"/>
      <c r="AZ53" s="581"/>
      <c r="BA53" s="579"/>
      <c r="BB53" s="580"/>
      <c r="BC53" s="580"/>
      <c r="BD53" s="580"/>
      <c r="BE53" s="580"/>
      <c r="BF53" s="580"/>
      <c r="BG53" s="580"/>
      <c r="BH53" s="708"/>
      <c r="BI53" s="709"/>
      <c r="BJ53" s="710"/>
      <c r="BK53" s="142"/>
      <c r="BL53" s="142"/>
      <c r="BM53" s="142"/>
      <c r="BN53" s="142"/>
      <c r="BO53" s="142"/>
      <c r="BP53" s="142"/>
      <c r="BQ53" s="143"/>
      <c r="BR53" s="142"/>
      <c r="BS53" s="142"/>
      <c r="BT53" s="142"/>
      <c r="BU53" s="142"/>
      <c r="BV53" s="142"/>
      <c r="BW53" s="142"/>
      <c r="BX53" s="142"/>
      <c r="BY53" s="142"/>
      <c r="BZ53" s="143"/>
      <c r="CA53" s="142"/>
      <c r="CB53" s="144"/>
      <c r="CC53" s="135"/>
    </row>
    <row r="54" spans="1:81" ht="6" customHeight="1">
      <c r="A54" s="135"/>
      <c r="B54" s="608"/>
      <c r="C54" s="605"/>
      <c r="D54" s="605"/>
      <c r="E54" s="609"/>
      <c r="F54" s="604"/>
      <c r="G54" s="609"/>
      <c r="H54" s="604" t="s">
        <v>66</v>
      </c>
      <c r="I54" s="609"/>
      <c r="J54" s="604"/>
      <c r="K54" s="605"/>
      <c r="L54" s="605"/>
      <c r="M54" s="605"/>
      <c r="N54" s="605"/>
      <c r="O54" s="605"/>
      <c r="P54" s="605"/>
      <c r="Q54" s="605"/>
      <c r="R54" s="605"/>
      <c r="S54" s="605"/>
      <c r="T54" s="605"/>
      <c r="U54" s="605"/>
      <c r="V54" s="605"/>
      <c r="W54" s="605"/>
      <c r="X54" s="605"/>
      <c r="Y54" s="609"/>
      <c r="Z54" s="612"/>
      <c r="AA54" s="613"/>
      <c r="AB54" s="613"/>
      <c r="AC54" s="613"/>
      <c r="AD54" s="613"/>
      <c r="AE54" s="613"/>
      <c r="AF54" s="613"/>
      <c r="AG54" s="613"/>
      <c r="AH54" s="614"/>
      <c r="AI54" s="589" t="s">
        <v>66</v>
      </c>
      <c r="AJ54" s="590"/>
      <c r="AK54" s="589" t="s">
        <v>66</v>
      </c>
      <c r="AL54" s="590"/>
      <c r="AM54" s="589" t="s">
        <v>66</v>
      </c>
      <c r="AN54" s="590"/>
      <c r="AO54" s="589" t="s">
        <v>66</v>
      </c>
      <c r="AP54" s="590"/>
      <c r="AQ54" s="595"/>
      <c r="AR54" s="596"/>
      <c r="AS54" s="596"/>
      <c r="AT54" s="597"/>
      <c r="AU54" s="589"/>
      <c r="AV54" s="590"/>
      <c r="AW54" s="589"/>
      <c r="AX54" s="590"/>
      <c r="AY54" s="589"/>
      <c r="AZ54" s="590"/>
      <c r="BA54" s="604"/>
      <c r="BB54" s="605"/>
      <c r="BC54" s="605"/>
      <c r="BD54" s="605"/>
      <c r="BE54" s="605"/>
      <c r="BF54" s="605"/>
      <c r="BG54" s="605"/>
      <c r="BH54" s="589"/>
      <c r="BI54" s="696"/>
      <c r="BJ54" s="697"/>
      <c r="BK54" s="138"/>
      <c r="BL54" s="138"/>
      <c r="BM54" s="138"/>
      <c r="BN54" s="138"/>
      <c r="BO54" s="138"/>
      <c r="BP54" s="138"/>
      <c r="BQ54" s="140"/>
      <c r="BR54" s="138"/>
      <c r="BS54" s="138"/>
      <c r="BT54" s="138"/>
      <c r="BU54" s="138"/>
      <c r="BV54" s="138"/>
      <c r="BW54" s="138"/>
      <c r="BX54" s="138"/>
      <c r="BY54" s="138"/>
      <c r="BZ54" s="140"/>
      <c r="CA54" s="138"/>
      <c r="CB54" s="141"/>
      <c r="CC54" s="135"/>
    </row>
    <row r="55" spans="1:81" ht="6" customHeight="1">
      <c r="A55" s="135"/>
      <c r="B55" s="610"/>
      <c r="C55" s="606"/>
      <c r="D55" s="606"/>
      <c r="E55" s="592"/>
      <c r="F55" s="591"/>
      <c r="G55" s="592"/>
      <c r="H55" s="591"/>
      <c r="I55" s="592"/>
      <c r="J55" s="591"/>
      <c r="K55" s="606"/>
      <c r="L55" s="606"/>
      <c r="M55" s="606"/>
      <c r="N55" s="606"/>
      <c r="O55" s="606"/>
      <c r="P55" s="606"/>
      <c r="Q55" s="606"/>
      <c r="R55" s="606"/>
      <c r="S55" s="606"/>
      <c r="T55" s="606"/>
      <c r="U55" s="606"/>
      <c r="V55" s="606"/>
      <c r="W55" s="606"/>
      <c r="X55" s="606"/>
      <c r="Y55" s="592"/>
      <c r="Z55" s="615"/>
      <c r="AA55" s="616"/>
      <c r="AB55" s="616"/>
      <c r="AC55" s="616"/>
      <c r="AD55" s="616"/>
      <c r="AE55" s="616"/>
      <c r="AF55" s="616"/>
      <c r="AG55" s="616"/>
      <c r="AH55" s="617"/>
      <c r="AI55" s="591"/>
      <c r="AJ55" s="592"/>
      <c r="AK55" s="591"/>
      <c r="AL55" s="592"/>
      <c r="AM55" s="591"/>
      <c r="AN55" s="592"/>
      <c r="AO55" s="591"/>
      <c r="AP55" s="592"/>
      <c r="AQ55" s="598"/>
      <c r="AR55" s="599"/>
      <c r="AS55" s="599"/>
      <c r="AT55" s="600"/>
      <c r="AU55" s="591"/>
      <c r="AV55" s="592"/>
      <c r="AW55" s="591"/>
      <c r="AX55" s="592"/>
      <c r="AY55" s="591"/>
      <c r="AZ55" s="592"/>
      <c r="BA55" s="591"/>
      <c r="BB55" s="606"/>
      <c r="BC55" s="606"/>
      <c r="BD55" s="606"/>
      <c r="BE55" s="606"/>
      <c r="BF55" s="606"/>
      <c r="BG55" s="606"/>
      <c r="BH55" s="698"/>
      <c r="BI55" s="699"/>
      <c r="BJ55" s="700"/>
      <c r="BK55" s="138"/>
      <c r="BL55" s="138"/>
      <c r="BM55" s="138"/>
      <c r="BN55" s="138"/>
      <c r="BO55" s="138"/>
      <c r="BP55" s="138"/>
      <c r="BQ55" s="140"/>
      <c r="BR55" s="138"/>
      <c r="BS55" s="138"/>
      <c r="BT55" s="138"/>
      <c r="BU55" s="138"/>
      <c r="BV55" s="138"/>
      <c r="BW55" s="138"/>
      <c r="BX55" s="138"/>
      <c r="BY55" s="138"/>
      <c r="BZ55" s="140"/>
      <c r="CA55" s="138"/>
      <c r="CB55" s="141"/>
      <c r="CC55" s="135"/>
    </row>
    <row r="56" spans="1:81" ht="6" customHeight="1">
      <c r="A56" s="135"/>
      <c r="B56" s="611"/>
      <c r="C56" s="607"/>
      <c r="D56" s="607"/>
      <c r="E56" s="594"/>
      <c r="F56" s="593"/>
      <c r="G56" s="594"/>
      <c r="H56" s="593"/>
      <c r="I56" s="594"/>
      <c r="J56" s="593"/>
      <c r="K56" s="607"/>
      <c r="L56" s="607"/>
      <c r="M56" s="607"/>
      <c r="N56" s="607"/>
      <c r="O56" s="607"/>
      <c r="P56" s="607"/>
      <c r="Q56" s="607"/>
      <c r="R56" s="607"/>
      <c r="S56" s="607"/>
      <c r="T56" s="607"/>
      <c r="U56" s="607"/>
      <c r="V56" s="607"/>
      <c r="W56" s="607"/>
      <c r="X56" s="607"/>
      <c r="Y56" s="594"/>
      <c r="Z56" s="618"/>
      <c r="AA56" s="619"/>
      <c r="AB56" s="619"/>
      <c r="AC56" s="619"/>
      <c r="AD56" s="619"/>
      <c r="AE56" s="619"/>
      <c r="AF56" s="619"/>
      <c r="AG56" s="619"/>
      <c r="AH56" s="620"/>
      <c r="AI56" s="593"/>
      <c r="AJ56" s="594"/>
      <c r="AK56" s="593"/>
      <c r="AL56" s="594"/>
      <c r="AM56" s="593"/>
      <c r="AN56" s="594"/>
      <c r="AO56" s="593"/>
      <c r="AP56" s="594"/>
      <c r="AQ56" s="601"/>
      <c r="AR56" s="602"/>
      <c r="AS56" s="602"/>
      <c r="AT56" s="603"/>
      <c r="AU56" s="593"/>
      <c r="AV56" s="594"/>
      <c r="AW56" s="593"/>
      <c r="AX56" s="594"/>
      <c r="AY56" s="593"/>
      <c r="AZ56" s="594"/>
      <c r="BA56" s="593"/>
      <c r="BB56" s="607"/>
      <c r="BC56" s="607"/>
      <c r="BD56" s="607"/>
      <c r="BE56" s="607"/>
      <c r="BF56" s="607"/>
      <c r="BG56" s="607"/>
      <c r="BH56" s="701"/>
      <c r="BI56" s="702"/>
      <c r="BJ56" s="703"/>
      <c r="BK56" s="142"/>
      <c r="BL56" s="142"/>
      <c r="BM56" s="142"/>
      <c r="BN56" s="142"/>
      <c r="BO56" s="142"/>
      <c r="BP56" s="142"/>
      <c r="BQ56" s="143"/>
      <c r="BR56" s="142"/>
      <c r="BS56" s="142"/>
      <c r="BT56" s="142"/>
      <c r="BU56" s="142"/>
      <c r="BV56" s="142"/>
      <c r="BW56" s="142"/>
      <c r="BX56" s="142"/>
      <c r="BY56" s="142"/>
      <c r="BZ56" s="143"/>
      <c r="CA56" s="142"/>
      <c r="CB56" s="144"/>
      <c r="CC56" s="135"/>
    </row>
    <row r="57" spans="1:81" ht="6" customHeight="1">
      <c r="A57" s="135"/>
      <c r="B57" s="566"/>
      <c r="C57" s="554"/>
      <c r="D57" s="554"/>
      <c r="E57" s="567"/>
      <c r="F57" s="553"/>
      <c r="G57" s="567"/>
      <c r="H57" s="553" t="s">
        <v>66</v>
      </c>
      <c r="I57" s="567"/>
      <c r="J57" s="553"/>
      <c r="K57" s="554"/>
      <c r="L57" s="554"/>
      <c r="M57" s="554"/>
      <c r="N57" s="554"/>
      <c r="O57" s="554"/>
      <c r="P57" s="554"/>
      <c r="Q57" s="554"/>
      <c r="R57" s="554"/>
      <c r="S57" s="554"/>
      <c r="T57" s="554"/>
      <c r="U57" s="554"/>
      <c r="V57" s="554"/>
      <c r="W57" s="554"/>
      <c r="X57" s="554"/>
      <c r="Y57" s="567"/>
      <c r="Z57" s="570"/>
      <c r="AA57" s="571"/>
      <c r="AB57" s="571"/>
      <c r="AC57" s="571"/>
      <c r="AD57" s="571"/>
      <c r="AE57" s="571"/>
      <c r="AF57" s="571"/>
      <c r="AG57" s="571"/>
      <c r="AH57" s="572"/>
      <c r="AI57" s="547" t="s">
        <v>66</v>
      </c>
      <c r="AJ57" s="548"/>
      <c r="AK57" s="547" t="s">
        <v>66</v>
      </c>
      <c r="AL57" s="548"/>
      <c r="AM57" s="547" t="s">
        <v>66</v>
      </c>
      <c r="AN57" s="548"/>
      <c r="AO57" s="547" t="s">
        <v>66</v>
      </c>
      <c r="AP57" s="548"/>
      <c r="AQ57" s="557"/>
      <c r="AR57" s="558"/>
      <c r="AS57" s="558"/>
      <c r="AT57" s="559"/>
      <c r="AU57" s="547"/>
      <c r="AV57" s="548"/>
      <c r="AW57" s="547"/>
      <c r="AX57" s="548"/>
      <c r="AY57" s="547"/>
      <c r="AZ57" s="548"/>
      <c r="BA57" s="553"/>
      <c r="BB57" s="554"/>
      <c r="BC57" s="554"/>
      <c r="BD57" s="554"/>
      <c r="BE57" s="554"/>
      <c r="BF57" s="554"/>
      <c r="BG57" s="554"/>
      <c r="BH57" s="547"/>
      <c r="BI57" s="622"/>
      <c r="BJ57" s="704"/>
      <c r="BK57" s="138"/>
      <c r="BL57" s="138"/>
      <c r="BM57" s="138"/>
      <c r="BN57" s="138"/>
      <c r="BO57" s="138"/>
      <c r="BP57" s="138"/>
      <c r="BQ57" s="145"/>
      <c r="BR57" s="138"/>
      <c r="BS57" s="138"/>
      <c r="BT57" s="138"/>
      <c r="BU57" s="138"/>
      <c r="BV57" s="138"/>
      <c r="BW57" s="138"/>
      <c r="BX57" s="138"/>
      <c r="BY57" s="138"/>
      <c r="BZ57" s="145"/>
      <c r="CA57" s="138"/>
      <c r="CB57" s="141"/>
      <c r="CC57" s="135"/>
    </row>
    <row r="58" spans="1:81" ht="6" customHeight="1">
      <c r="A58" s="135"/>
      <c r="B58" s="568"/>
      <c r="C58" s="555"/>
      <c r="D58" s="555"/>
      <c r="E58" s="550"/>
      <c r="F58" s="549"/>
      <c r="G58" s="550"/>
      <c r="H58" s="549"/>
      <c r="I58" s="550"/>
      <c r="J58" s="549"/>
      <c r="K58" s="555"/>
      <c r="L58" s="555"/>
      <c r="M58" s="555"/>
      <c r="N58" s="555"/>
      <c r="O58" s="555"/>
      <c r="P58" s="555"/>
      <c r="Q58" s="555"/>
      <c r="R58" s="555"/>
      <c r="S58" s="555"/>
      <c r="T58" s="555"/>
      <c r="U58" s="555"/>
      <c r="V58" s="555"/>
      <c r="W58" s="555"/>
      <c r="X58" s="555"/>
      <c r="Y58" s="550"/>
      <c r="Z58" s="573"/>
      <c r="AA58" s="574"/>
      <c r="AB58" s="574"/>
      <c r="AC58" s="574"/>
      <c r="AD58" s="574"/>
      <c r="AE58" s="574"/>
      <c r="AF58" s="574"/>
      <c r="AG58" s="574"/>
      <c r="AH58" s="575"/>
      <c r="AI58" s="549"/>
      <c r="AJ58" s="550"/>
      <c r="AK58" s="549"/>
      <c r="AL58" s="550"/>
      <c r="AM58" s="549"/>
      <c r="AN58" s="550"/>
      <c r="AO58" s="549"/>
      <c r="AP58" s="550"/>
      <c r="AQ58" s="560"/>
      <c r="AR58" s="561"/>
      <c r="AS58" s="561"/>
      <c r="AT58" s="562"/>
      <c r="AU58" s="549"/>
      <c r="AV58" s="550"/>
      <c r="AW58" s="549"/>
      <c r="AX58" s="550"/>
      <c r="AY58" s="549"/>
      <c r="AZ58" s="550"/>
      <c r="BA58" s="549"/>
      <c r="BB58" s="555"/>
      <c r="BC58" s="555"/>
      <c r="BD58" s="555"/>
      <c r="BE58" s="555"/>
      <c r="BF58" s="555"/>
      <c r="BG58" s="555"/>
      <c r="BH58" s="705"/>
      <c r="BI58" s="706"/>
      <c r="BJ58" s="707"/>
      <c r="BK58" s="138"/>
      <c r="BL58" s="138"/>
      <c r="BM58" s="138"/>
      <c r="BN58" s="138"/>
      <c r="BO58" s="138"/>
      <c r="BP58" s="138"/>
      <c r="BQ58" s="140"/>
      <c r="BR58" s="138"/>
      <c r="BS58" s="138"/>
      <c r="BT58" s="138"/>
      <c r="BU58" s="138"/>
      <c r="BV58" s="138"/>
      <c r="BW58" s="138"/>
      <c r="BX58" s="138"/>
      <c r="BY58" s="138"/>
      <c r="BZ58" s="140"/>
      <c r="CA58" s="138"/>
      <c r="CB58" s="141"/>
      <c r="CC58" s="135"/>
    </row>
    <row r="59" spans="1:81" ht="6" customHeight="1">
      <c r="A59" s="135"/>
      <c r="B59" s="585"/>
      <c r="C59" s="580"/>
      <c r="D59" s="580"/>
      <c r="E59" s="581"/>
      <c r="F59" s="579"/>
      <c r="G59" s="581"/>
      <c r="H59" s="579"/>
      <c r="I59" s="581"/>
      <c r="J59" s="579"/>
      <c r="K59" s="580"/>
      <c r="L59" s="580"/>
      <c r="M59" s="580"/>
      <c r="N59" s="580"/>
      <c r="O59" s="580"/>
      <c r="P59" s="580"/>
      <c r="Q59" s="580"/>
      <c r="R59" s="580"/>
      <c r="S59" s="580"/>
      <c r="T59" s="580"/>
      <c r="U59" s="580"/>
      <c r="V59" s="580"/>
      <c r="W59" s="580"/>
      <c r="X59" s="580"/>
      <c r="Y59" s="581"/>
      <c r="Z59" s="586"/>
      <c r="AA59" s="587"/>
      <c r="AB59" s="587"/>
      <c r="AC59" s="587"/>
      <c r="AD59" s="587"/>
      <c r="AE59" s="587"/>
      <c r="AF59" s="587"/>
      <c r="AG59" s="587"/>
      <c r="AH59" s="588"/>
      <c r="AI59" s="579"/>
      <c r="AJ59" s="581"/>
      <c r="AK59" s="579"/>
      <c r="AL59" s="581"/>
      <c r="AM59" s="579"/>
      <c r="AN59" s="581"/>
      <c r="AO59" s="579"/>
      <c r="AP59" s="581"/>
      <c r="AQ59" s="582"/>
      <c r="AR59" s="583"/>
      <c r="AS59" s="583"/>
      <c r="AT59" s="584"/>
      <c r="AU59" s="579"/>
      <c r="AV59" s="581"/>
      <c r="AW59" s="579"/>
      <c r="AX59" s="581"/>
      <c r="AY59" s="579"/>
      <c r="AZ59" s="581"/>
      <c r="BA59" s="579"/>
      <c r="BB59" s="580"/>
      <c r="BC59" s="580"/>
      <c r="BD59" s="580"/>
      <c r="BE59" s="580"/>
      <c r="BF59" s="580"/>
      <c r="BG59" s="580"/>
      <c r="BH59" s="708"/>
      <c r="BI59" s="709"/>
      <c r="BJ59" s="710"/>
      <c r="BK59" s="142"/>
      <c r="BL59" s="142"/>
      <c r="BM59" s="142"/>
      <c r="BN59" s="142"/>
      <c r="BO59" s="142"/>
      <c r="BP59" s="142"/>
      <c r="BQ59" s="143"/>
      <c r="BR59" s="142"/>
      <c r="BS59" s="142"/>
      <c r="BT59" s="142"/>
      <c r="BU59" s="142"/>
      <c r="BV59" s="142"/>
      <c r="BW59" s="142"/>
      <c r="BX59" s="142"/>
      <c r="BY59" s="142"/>
      <c r="BZ59" s="143"/>
      <c r="CA59" s="142"/>
      <c r="CB59" s="144"/>
      <c r="CC59" s="135"/>
    </row>
    <row r="60" spans="1:81" ht="6" customHeight="1">
      <c r="A60" s="135"/>
      <c r="B60" s="608"/>
      <c r="C60" s="605"/>
      <c r="D60" s="605"/>
      <c r="E60" s="609"/>
      <c r="F60" s="604"/>
      <c r="G60" s="609"/>
      <c r="H60" s="604" t="s">
        <v>66</v>
      </c>
      <c r="I60" s="609"/>
      <c r="J60" s="604"/>
      <c r="K60" s="605"/>
      <c r="L60" s="605"/>
      <c r="M60" s="605"/>
      <c r="N60" s="605"/>
      <c r="O60" s="605"/>
      <c r="P60" s="605"/>
      <c r="Q60" s="605"/>
      <c r="R60" s="605"/>
      <c r="S60" s="605"/>
      <c r="T60" s="605"/>
      <c r="U60" s="605"/>
      <c r="V60" s="605"/>
      <c r="W60" s="605"/>
      <c r="X60" s="605"/>
      <c r="Y60" s="609"/>
      <c r="Z60" s="612"/>
      <c r="AA60" s="613"/>
      <c r="AB60" s="613"/>
      <c r="AC60" s="613"/>
      <c r="AD60" s="613"/>
      <c r="AE60" s="613"/>
      <c r="AF60" s="613"/>
      <c r="AG60" s="613"/>
      <c r="AH60" s="614"/>
      <c r="AI60" s="589" t="s">
        <v>66</v>
      </c>
      <c r="AJ60" s="590"/>
      <c r="AK60" s="589" t="s">
        <v>66</v>
      </c>
      <c r="AL60" s="590"/>
      <c r="AM60" s="589" t="s">
        <v>66</v>
      </c>
      <c r="AN60" s="590"/>
      <c r="AO60" s="589" t="s">
        <v>66</v>
      </c>
      <c r="AP60" s="590"/>
      <c r="AQ60" s="595"/>
      <c r="AR60" s="596"/>
      <c r="AS60" s="596"/>
      <c r="AT60" s="597"/>
      <c r="AU60" s="589"/>
      <c r="AV60" s="590"/>
      <c r="AW60" s="589"/>
      <c r="AX60" s="590"/>
      <c r="AY60" s="589"/>
      <c r="AZ60" s="590"/>
      <c r="BA60" s="604"/>
      <c r="BB60" s="605"/>
      <c r="BC60" s="605"/>
      <c r="BD60" s="605"/>
      <c r="BE60" s="605"/>
      <c r="BF60" s="605"/>
      <c r="BG60" s="605"/>
      <c r="BH60" s="589"/>
      <c r="BI60" s="696"/>
      <c r="BJ60" s="697"/>
      <c r="BK60" s="138"/>
      <c r="BL60" s="138"/>
      <c r="BM60" s="138"/>
      <c r="BN60" s="138"/>
      <c r="BO60" s="138"/>
      <c r="BP60" s="138"/>
      <c r="BQ60" s="140"/>
      <c r="BR60" s="138"/>
      <c r="BS60" s="138"/>
      <c r="BT60" s="138"/>
      <c r="BU60" s="138"/>
      <c r="BV60" s="138"/>
      <c r="BW60" s="138"/>
      <c r="BX60" s="138"/>
      <c r="BY60" s="138"/>
      <c r="BZ60" s="140"/>
      <c r="CA60" s="138"/>
      <c r="CB60" s="141"/>
      <c r="CC60" s="135"/>
    </row>
    <row r="61" spans="1:81" ht="6" customHeight="1">
      <c r="A61" s="135"/>
      <c r="B61" s="610"/>
      <c r="C61" s="606"/>
      <c r="D61" s="606"/>
      <c r="E61" s="592"/>
      <c r="F61" s="591"/>
      <c r="G61" s="592"/>
      <c r="H61" s="591"/>
      <c r="I61" s="592"/>
      <c r="J61" s="591"/>
      <c r="K61" s="606"/>
      <c r="L61" s="606"/>
      <c r="M61" s="606"/>
      <c r="N61" s="606"/>
      <c r="O61" s="606"/>
      <c r="P61" s="606"/>
      <c r="Q61" s="606"/>
      <c r="R61" s="606"/>
      <c r="S61" s="606"/>
      <c r="T61" s="606"/>
      <c r="U61" s="606"/>
      <c r="V61" s="606"/>
      <c r="W61" s="606"/>
      <c r="X61" s="606"/>
      <c r="Y61" s="592"/>
      <c r="Z61" s="615"/>
      <c r="AA61" s="616"/>
      <c r="AB61" s="616"/>
      <c r="AC61" s="616"/>
      <c r="AD61" s="616"/>
      <c r="AE61" s="616"/>
      <c r="AF61" s="616"/>
      <c r="AG61" s="616"/>
      <c r="AH61" s="617"/>
      <c r="AI61" s="591"/>
      <c r="AJ61" s="592"/>
      <c r="AK61" s="591"/>
      <c r="AL61" s="592"/>
      <c r="AM61" s="591"/>
      <c r="AN61" s="592"/>
      <c r="AO61" s="591"/>
      <c r="AP61" s="592"/>
      <c r="AQ61" s="598"/>
      <c r="AR61" s="599"/>
      <c r="AS61" s="599"/>
      <c r="AT61" s="600"/>
      <c r="AU61" s="591"/>
      <c r="AV61" s="592"/>
      <c r="AW61" s="591"/>
      <c r="AX61" s="592"/>
      <c r="AY61" s="591"/>
      <c r="AZ61" s="592"/>
      <c r="BA61" s="591"/>
      <c r="BB61" s="606"/>
      <c r="BC61" s="606"/>
      <c r="BD61" s="606"/>
      <c r="BE61" s="606"/>
      <c r="BF61" s="606"/>
      <c r="BG61" s="606"/>
      <c r="BH61" s="698"/>
      <c r="BI61" s="699"/>
      <c r="BJ61" s="700"/>
      <c r="BK61" s="138"/>
      <c r="BL61" s="138"/>
      <c r="BM61" s="138"/>
      <c r="BN61" s="138"/>
      <c r="BO61" s="138"/>
      <c r="BP61" s="138"/>
      <c r="BQ61" s="140"/>
      <c r="BR61" s="138"/>
      <c r="BS61" s="138"/>
      <c r="BT61" s="138"/>
      <c r="BU61" s="138"/>
      <c r="BV61" s="138"/>
      <c r="BW61" s="138"/>
      <c r="BX61" s="138"/>
      <c r="BY61" s="138"/>
      <c r="BZ61" s="140"/>
      <c r="CA61" s="138"/>
      <c r="CB61" s="141"/>
      <c r="CC61" s="135"/>
    </row>
    <row r="62" spans="1:81" ht="6" customHeight="1">
      <c r="A62" s="135"/>
      <c r="B62" s="611"/>
      <c r="C62" s="607"/>
      <c r="D62" s="607"/>
      <c r="E62" s="594"/>
      <c r="F62" s="593"/>
      <c r="G62" s="594"/>
      <c r="H62" s="593"/>
      <c r="I62" s="594"/>
      <c r="J62" s="593"/>
      <c r="K62" s="607"/>
      <c r="L62" s="607"/>
      <c r="M62" s="607"/>
      <c r="N62" s="607"/>
      <c r="O62" s="607"/>
      <c r="P62" s="607"/>
      <c r="Q62" s="607"/>
      <c r="R62" s="607"/>
      <c r="S62" s="607"/>
      <c r="T62" s="607"/>
      <c r="U62" s="607"/>
      <c r="V62" s="607"/>
      <c r="W62" s="607"/>
      <c r="X62" s="607"/>
      <c r="Y62" s="594"/>
      <c r="Z62" s="618"/>
      <c r="AA62" s="619"/>
      <c r="AB62" s="619"/>
      <c r="AC62" s="619"/>
      <c r="AD62" s="619"/>
      <c r="AE62" s="619"/>
      <c r="AF62" s="619"/>
      <c r="AG62" s="619"/>
      <c r="AH62" s="620"/>
      <c r="AI62" s="593"/>
      <c r="AJ62" s="594"/>
      <c r="AK62" s="593"/>
      <c r="AL62" s="594"/>
      <c r="AM62" s="593"/>
      <c r="AN62" s="594"/>
      <c r="AO62" s="593"/>
      <c r="AP62" s="594"/>
      <c r="AQ62" s="601"/>
      <c r="AR62" s="602"/>
      <c r="AS62" s="602"/>
      <c r="AT62" s="603"/>
      <c r="AU62" s="593"/>
      <c r="AV62" s="594"/>
      <c r="AW62" s="593"/>
      <c r="AX62" s="594"/>
      <c r="AY62" s="593"/>
      <c r="AZ62" s="594"/>
      <c r="BA62" s="593"/>
      <c r="BB62" s="607"/>
      <c r="BC62" s="607"/>
      <c r="BD62" s="607"/>
      <c r="BE62" s="607"/>
      <c r="BF62" s="607"/>
      <c r="BG62" s="607"/>
      <c r="BH62" s="701"/>
      <c r="BI62" s="702"/>
      <c r="BJ62" s="703"/>
      <c r="BK62" s="142"/>
      <c r="BL62" s="142"/>
      <c r="BM62" s="142"/>
      <c r="BN62" s="142"/>
      <c r="BO62" s="142"/>
      <c r="BP62" s="142"/>
      <c r="BQ62" s="143"/>
      <c r="BR62" s="142"/>
      <c r="BS62" s="142"/>
      <c r="BT62" s="142"/>
      <c r="BU62" s="142"/>
      <c r="BV62" s="142"/>
      <c r="BW62" s="142"/>
      <c r="BX62" s="142"/>
      <c r="BY62" s="142"/>
      <c r="BZ62" s="143"/>
      <c r="CA62" s="142"/>
      <c r="CB62" s="144"/>
      <c r="CC62" s="135"/>
    </row>
    <row r="63" spans="1:81" ht="6" customHeight="1">
      <c r="A63" s="135"/>
      <c r="B63" s="566"/>
      <c r="C63" s="554"/>
      <c r="D63" s="554"/>
      <c r="E63" s="567"/>
      <c r="F63" s="553"/>
      <c r="G63" s="567"/>
      <c r="H63" s="553" t="s">
        <v>66</v>
      </c>
      <c r="I63" s="567"/>
      <c r="J63" s="553"/>
      <c r="K63" s="554"/>
      <c r="L63" s="554"/>
      <c r="M63" s="554"/>
      <c r="N63" s="554"/>
      <c r="O63" s="554"/>
      <c r="P63" s="554"/>
      <c r="Q63" s="554"/>
      <c r="R63" s="554"/>
      <c r="S63" s="554"/>
      <c r="T63" s="554"/>
      <c r="U63" s="554"/>
      <c r="V63" s="554"/>
      <c r="W63" s="554"/>
      <c r="X63" s="554"/>
      <c r="Y63" s="567"/>
      <c r="Z63" s="570"/>
      <c r="AA63" s="571"/>
      <c r="AB63" s="571"/>
      <c r="AC63" s="571"/>
      <c r="AD63" s="571"/>
      <c r="AE63" s="571"/>
      <c r="AF63" s="571"/>
      <c r="AG63" s="571"/>
      <c r="AH63" s="572"/>
      <c r="AI63" s="547" t="s">
        <v>66</v>
      </c>
      <c r="AJ63" s="548"/>
      <c r="AK63" s="547" t="s">
        <v>66</v>
      </c>
      <c r="AL63" s="548"/>
      <c r="AM63" s="547" t="s">
        <v>66</v>
      </c>
      <c r="AN63" s="548"/>
      <c r="AO63" s="547" t="s">
        <v>66</v>
      </c>
      <c r="AP63" s="548"/>
      <c r="AQ63" s="557"/>
      <c r="AR63" s="558"/>
      <c r="AS63" s="558"/>
      <c r="AT63" s="559"/>
      <c r="AU63" s="547"/>
      <c r="AV63" s="548"/>
      <c r="AW63" s="547"/>
      <c r="AX63" s="548"/>
      <c r="AY63" s="547"/>
      <c r="AZ63" s="548"/>
      <c r="BA63" s="553"/>
      <c r="BB63" s="554"/>
      <c r="BC63" s="554"/>
      <c r="BD63" s="554"/>
      <c r="BE63" s="554"/>
      <c r="BF63" s="554"/>
      <c r="BG63" s="554"/>
      <c r="BH63" s="547"/>
      <c r="BI63" s="622"/>
      <c r="BJ63" s="704"/>
      <c r="BK63" s="138"/>
      <c r="BL63" s="138"/>
      <c r="BM63" s="138"/>
      <c r="BN63" s="138"/>
      <c r="BO63" s="138"/>
      <c r="BP63" s="138"/>
      <c r="BQ63" s="145"/>
      <c r="BR63" s="138"/>
      <c r="BS63" s="138"/>
      <c r="BT63" s="138"/>
      <c r="BU63" s="138"/>
      <c r="BV63" s="138"/>
      <c r="BW63" s="138"/>
      <c r="BX63" s="138"/>
      <c r="BY63" s="138"/>
      <c r="BZ63" s="145"/>
      <c r="CA63" s="138"/>
      <c r="CB63" s="141"/>
      <c r="CC63" s="135"/>
    </row>
    <row r="64" spans="1:81" ht="6" customHeight="1">
      <c r="A64" s="135"/>
      <c r="B64" s="568"/>
      <c r="C64" s="555"/>
      <c r="D64" s="555"/>
      <c r="E64" s="550"/>
      <c r="F64" s="549"/>
      <c r="G64" s="550"/>
      <c r="H64" s="549"/>
      <c r="I64" s="550"/>
      <c r="J64" s="549"/>
      <c r="K64" s="555"/>
      <c r="L64" s="555"/>
      <c r="M64" s="555"/>
      <c r="N64" s="555"/>
      <c r="O64" s="555"/>
      <c r="P64" s="555"/>
      <c r="Q64" s="555"/>
      <c r="R64" s="555"/>
      <c r="S64" s="555"/>
      <c r="T64" s="555"/>
      <c r="U64" s="555"/>
      <c r="V64" s="555"/>
      <c r="W64" s="555"/>
      <c r="X64" s="555"/>
      <c r="Y64" s="550"/>
      <c r="Z64" s="573"/>
      <c r="AA64" s="574"/>
      <c r="AB64" s="574"/>
      <c r="AC64" s="574"/>
      <c r="AD64" s="574"/>
      <c r="AE64" s="574"/>
      <c r="AF64" s="574"/>
      <c r="AG64" s="574"/>
      <c r="AH64" s="575"/>
      <c r="AI64" s="549"/>
      <c r="AJ64" s="550"/>
      <c r="AK64" s="549"/>
      <c r="AL64" s="550"/>
      <c r="AM64" s="549"/>
      <c r="AN64" s="550"/>
      <c r="AO64" s="549"/>
      <c r="AP64" s="550"/>
      <c r="AQ64" s="560"/>
      <c r="AR64" s="561"/>
      <c r="AS64" s="561"/>
      <c r="AT64" s="562"/>
      <c r="AU64" s="549"/>
      <c r="AV64" s="550"/>
      <c r="AW64" s="549"/>
      <c r="AX64" s="550"/>
      <c r="AY64" s="549"/>
      <c r="AZ64" s="550"/>
      <c r="BA64" s="549"/>
      <c r="BB64" s="555"/>
      <c r="BC64" s="555"/>
      <c r="BD64" s="555"/>
      <c r="BE64" s="555"/>
      <c r="BF64" s="555"/>
      <c r="BG64" s="555"/>
      <c r="BH64" s="705"/>
      <c r="BI64" s="706"/>
      <c r="BJ64" s="707"/>
      <c r="BK64" s="138"/>
      <c r="BL64" s="138"/>
      <c r="BM64" s="138"/>
      <c r="BN64" s="138"/>
      <c r="BO64" s="138"/>
      <c r="BP64" s="138"/>
      <c r="BQ64" s="140"/>
      <c r="BR64" s="138"/>
      <c r="BS64" s="138"/>
      <c r="BT64" s="138"/>
      <c r="BU64" s="138"/>
      <c r="BV64" s="138"/>
      <c r="BW64" s="138"/>
      <c r="BX64" s="138"/>
      <c r="BY64" s="138"/>
      <c r="BZ64" s="140"/>
      <c r="CA64" s="138"/>
      <c r="CB64" s="141"/>
      <c r="CC64" s="135"/>
    </row>
    <row r="65" spans="1:81" ht="6" customHeight="1">
      <c r="A65" s="135"/>
      <c r="B65" s="585"/>
      <c r="C65" s="580"/>
      <c r="D65" s="580"/>
      <c r="E65" s="581"/>
      <c r="F65" s="579"/>
      <c r="G65" s="581"/>
      <c r="H65" s="579"/>
      <c r="I65" s="581"/>
      <c r="J65" s="579"/>
      <c r="K65" s="580"/>
      <c r="L65" s="580"/>
      <c r="M65" s="580"/>
      <c r="N65" s="580"/>
      <c r="O65" s="580"/>
      <c r="P65" s="580"/>
      <c r="Q65" s="580"/>
      <c r="R65" s="580"/>
      <c r="S65" s="580"/>
      <c r="T65" s="580"/>
      <c r="U65" s="580"/>
      <c r="V65" s="580"/>
      <c r="W65" s="580"/>
      <c r="X65" s="580"/>
      <c r="Y65" s="581"/>
      <c r="Z65" s="586"/>
      <c r="AA65" s="587"/>
      <c r="AB65" s="587"/>
      <c r="AC65" s="587"/>
      <c r="AD65" s="587"/>
      <c r="AE65" s="587"/>
      <c r="AF65" s="587"/>
      <c r="AG65" s="587"/>
      <c r="AH65" s="588"/>
      <c r="AI65" s="579"/>
      <c r="AJ65" s="581"/>
      <c r="AK65" s="579"/>
      <c r="AL65" s="581"/>
      <c r="AM65" s="579"/>
      <c r="AN65" s="581"/>
      <c r="AO65" s="579"/>
      <c r="AP65" s="581"/>
      <c r="AQ65" s="582"/>
      <c r="AR65" s="583"/>
      <c r="AS65" s="583"/>
      <c r="AT65" s="584"/>
      <c r="AU65" s="579"/>
      <c r="AV65" s="581"/>
      <c r="AW65" s="579"/>
      <c r="AX65" s="581"/>
      <c r="AY65" s="579"/>
      <c r="AZ65" s="581"/>
      <c r="BA65" s="579"/>
      <c r="BB65" s="580"/>
      <c r="BC65" s="580"/>
      <c r="BD65" s="580"/>
      <c r="BE65" s="580"/>
      <c r="BF65" s="580"/>
      <c r="BG65" s="580"/>
      <c r="BH65" s="708"/>
      <c r="BI65" s="709"/>
      <c r="BJ65" s="710"/>
      <c r="BK65" s="142"/>
      <c r="BL65" s="142"/>
      <c r="BM65" s="142"/>
      <c r="BN65" s="142"/>
      <c r="BO65" s="142"/>
      <c r="BP65" s="142"/>
      <c r="BQ65" s="143"/>
      <c r="BR65" s="142"/>
      <c r="BS65" s="142"/>
      <c r="BT65" s="142"/>
      <c r="BU65" s="142"/>
      <c r="BV65" s="142"/>
      <c r="BW65" s="142"/>
      <c r="BX65" s="142"/>
      <c r="BY65" s="142"/>
      <c r="BZ65" s="143"/>
      <c r="CA65" s="142"/>
      <c r="CB65" s="144"/>
      <c r="CC65" s="135"/>
    </row>
    <row r="66" spans="1:81" ht="6" customHeight="1">
      <c r="A66" s="135"/>
      <c r="B66" s="608"/>
      <c r="C66" s="605"/>
      <c r="D66" s="605"/>
      <c r="E66" s="609"/>
      <c r="F66" s="604"/>
      <c r="G66" s="609"/>
      <c r="H66" s="604" t="s">
        <v>66</v>
      </c>
      <c r="I66" s="609"/>
      <c r="J66" s="604"/>
      <c r="K66" s="605"/>
      <c r="L66" s="605"/>
      <c r="M66" s="605"/>
      <c r="N66" s="605"/>
      <c r="O66" s="605"/>
      <c r="P66" s="605"/>
      <c r="Q66" s="605"/>
      <c r="R66" s="605"/>
      <c r="S66" s="605"/>
      <c r="T66" s="605"/>
      <c r="U66" s="605"/>
      <c r="V66" s="605"/>
      <c r="W66" s="605"/>
      <c r="X66" s="605"/>
      <c r="Y66" s="609"/>
      <c r="Z66" s="612"/>
      <c r="AA66" s="613"/>
      <c r="AB66" s="613"/>
      <c r="AC66" s="613"/>
      <c r="AD66" s="613"/>
      <c r="AE66" s="613"/>
      <c r="AF66" s="613"/>
      <c r="AG66" s="613"/>
      <c r="AH66" s="614"/>
      <c r="AI66" s="589" t="s">
        <v>66</v>
      </c>
      <c r="AJ66" s="590"/>
      <c r="AK66" s="589" t="s">
        <v>66</v>
      </c>
      <c r="AL66" s="590"/>
      <c r="AM66" s="589" t="s">
        <v>66</v>
      </c>
      <c r="AN66" s="590"/>
      <c r="AO66" s="589" t="s">
        <v>66</v>
      </c>
      <c r="AP66" s="590"/>
      <c r="AQ66" s="595"/>
      <c r="AR66" s="596"/>
      <c r="AS66" s="596"/>
      <c r="AT66" s="597"/>
      <c r="AU66" s="589"/>
      <c r="AV66" s="590"/>
      <c r="AW66" s="589"/>
      <c r="AX66" s="590"/>
      <c r="AY66" s="589"/>
      <c r="AZ66" s="590"/>
      <c r="BA66" s="604"/>
      <c r="BB66" s="605"/>
      <c r="BC66" s="605"/>
      <c r="BD66" s="605"/>
      <c r="BE66" s="605"/>
      <c r="BF66" s="605"/>
      <c r="BG66" s="605"/>
      <c r="BH66" s="589"/>
      <c r="BI66" s="696"/>
      <c r="BJ66" s="697"/>
      <c r="BK66" s="138"/>
      <c r="BL66" s="138"/>
      <c r="BM66" s="138"/>
      <c r="BN66" s="138"/>
      <c r="BO66" s="138"/>
      <c r="BP66" s="138"/>
      <c r="BQ66" s="140"/>
      <c r="BR66" s="138"/>
      <c r="BS66" s="138"/>
      <c r="BT66" s="138"/>
      <c r="BU66" s="138"/>
      <c r="BV66" s="138"/>
      <c r="BW66" s="138"/>
      <c r="BX66" s="138"/>
      <c r="BY66" s="138"/>
      <c r="BZ66" s="140"/>
      <c r="CA66" s="138"/>
      <c r="CB66" s="141"/>
      <c r="CC66" s="135"/>
    </row>
    <row r="67" spans="1:81" ht="6" customHeight="1">
      <c r="A67" s="135"/>
      <c r="B67" s="610"/>
      <c r="C67" s="606"/>
      <c r="D67" s="606"/>
      <c r="E67" s="592"/>
      <c r="F67" s="591"/>
      <c r="G67" s="592"/>
      <c r="H67" s="591"/>
      <c r="I67" s="592"/>
      <c r="J67" s="591"/>
      <c r="K67" s="606"/>
      <c r="L67" s="606"/>
      <c r="M67" s="606"/>
      <c r="N67" s="606"/>
      <c r="O67" s="606"/>
      <c r="P67" s="606"/>
      <c r="Q67" s="606"/>
      <c r="R67" s="606"/>
      <c r="S67" s="606"/>
      <c r="T67" s="606"/>
      <c r="U67" s="606"/>
      <c r="V67" s="606"/>
      <c r="W67" s="606"/>
      <c r="X67" s="606"/>
      <c r="Y67" s="592"/>
      <c r="Z67" s="615"/>
      <c r="AA67" s="616"/>
      <c r="AB67" s="616"/>
      <c r="AC67" s="616"/>
      <c r="AD67" s="616"/>
      <c r="AE67" s="616"/>
      <c r="AF67" s="616"/>
      <c r="AG67" s="616"/>
      <c r="AH67" s="617"/>
      <c r="AI67" s="591"/>
      <c r="AJ67" s="592"/>
      <c r="AK67" s="591"/>
      <c r="AL67" s="592"/>
      <c r="AM67" s="591"/>
      <c r="AN67" s="592"/>
      <c r="AO67" s="591"/>
      <c r="AP67" s="592"/>
      <c r="AQ67" s="598"/>
      <c r="AR67" s="599"/>
      <c r="AS67" s="599"/>
      <c r="AT67" s="600"/>
      <c r="AU67" s="591"/>
      <c r="AV67" s="592"/>
      <c r="AW67" s="591"/>
      <c r="AX67" s="592"/>
      <c r="AY67" s="591"/>
      <c r="AZ67" s="592"/>
      <c r="BA67" s="591"/>
      <c r="BB67" s="606"/>
      <c r="BC67" s="606"/>
      <c r="BD67" s="606"/>
      <c r="BE67" s="606"/>
      <c r="BF67" s="606"/>
      <c r="BG67" s="606"/>
      <c r="BH67" s="698"/>
      <c r="BI67" s="699"/>
      <c r="BJ67" s="700"/>
      <c r="BK67" s="138"/>
      <c r="BL67" s="138"/>
      <c r="BM67" s="138"/>
      <c r="BN67" s="138"/>
      <c r="BO67" s="138"/>
      <c r="BP67" s="138"/>
      <c r="BQ67" s="140"/>
      <c r="BR67" s="138"/>
      <c r="BS67" s="138"/>
      <c r="BT67" s="138"/>
      <c r="BU67" s="138"/>
      <c r="BV67" s="138"/>
      <c r="BW67" s="138"/>
      <c r="BX67" s="138"/>
      <c r="BY67" s="138"/>
      <c r="BZ67" s="140"/>
      <c r="CA67" s="138"/>
      <c r="CB67" s="141"/>
      <c r="CC67" s="135"/>
    </row>
    <row r="68" spans="1:81" ht="6" customHeight="1">
      <c r="A68" s="135"/>
      <c r="B68" s="611"/>
      <c r="C68" s="607"/>
      <c r="D68" s="607"/>
      <c r="E68" s="594"/>
      <c r="F68" s="593"/>
      <c r="G68" s="594"/>
      <c r="H68" s="593"/>
      <c r="I68" s="594"/>
      <c r="J68" s="593"/>
      <c r="K68" s="607"/>
      <c r="L68" s="607"/>
      <c r="M68" s="607"/>
      <c r="N68" s="607"/>
      <c r="O68" s="607"/>
      <c r="P68" s="607"/>
      <c r="Q68" s="607"/>
      <c r="R68" s="607"/>
      <c r="S68" s="607"/>
      <c r="T68" s="607"/>
      <c r="U68" s="607"/>
      <c r="V68" s="607"/>
      <c r="W68" s="607"/>
      <c r="X68" s="607"/>
      <c r="Y68" s="594"/>
      <c r="Z68" s="618"/>
      <c r="AA68" s="619"/>
      <c r="AB68" s="619"/>
      <c r="AC68" s="619"/>
      <c r="AD68" s="619"/>
      <c r="AE68" s="619"/>
      <c r="AF68" s="619"/>
      <c r="AG68" s="619"/>
      <c r="AH68" s="620"/>
      <c r="AI68" s="593"/>
      <c r="AJ68" s="594"/>
      <c r="AK68" s="593"/>
      <c r="AL68" s="594"/>
      <c r="AM68" s="593"/>
      <c r="AN68" s="594"/>
      <c r="AO68" s="593"/>
      <c r="AP68" s="594"/>
      <c r="AQ68" s="601"/>
      <c r="AR68" s="602"/>
      <c r="AS68" s="602"/>
      <c r="AT68" s="603"/>
      <c r="AU68" s="593"/>
      <c r="AV68" s="594"/>
      <c r="AW68" s="593"/>
      <c r="AX68" s="594"/>
      <c r="AY68" s="593"/>
      <c r="AZ68" s="594"/>
      <c r="BA68" s="593"/>
      <c r="BB68" s="607"/>
      <c r="BC68" s="607"/>
      <c r="BD68" s="607"/>
      <c r="BE68" s="607"/>
      <c r="BF68" s="607"/>
      <c r="BG68" s="607"/>
      <c r="BH68" s="701"/>
      <c r="BI68" s="702"/>
      <c r="BJ68" s="703"/>
      <c r="BK68" s="142"/>
      <c r="BL68" s="142"/>
      <c r="BM68" s="142"/>
      <c r="BN68" s="142"/>
      <c r="BO68" s="142"/>
      <c r="BP68" s="142"/>
      <c r="BQ68" s="143"/>
      <c r="BR68" s="142"/>
      <c r="BS68" s="142"/>
      <c r="BT68" s="142"/>
      <c r="BU68" s="142"/>
      <c r="BV68" s="142"/>
      <c r="BW68" s="142"/>
      <c r="BX68" s="142"/>
      <c r="BY68" s="142"/>
      <c r="BZ68" s="143"/>
      <c r="CA68" s="142"/>
      <c r="CB68" s="144"/>
      <c r="CC68" s="135"/>
    </row>
    <row r="69" spans="1:81" ht="6" customHeight="1">
      <c r="A69" s="135"/>
      <c r="B69" s="566"/>
      <c r="C69" s="554"/>
      <c r="D69" s="554"/>
      <c r="E69" s="567"/>
      <c r="F69" s="553"/>
      <c r="G69" s="567"/>
      <c r="H69" s="553" t="s">
        <v>66</v>
      </c>
      <c r="I69" s="567"/>
      <c r="J69" s="553"/>
      <c r="K69" s="554"/>
      <c r="L69" s="554"/>
      <c r="M69" s="554"/>
      <c r="N69" s="554"/>
      <c r="O69" s="554"/>
      <c r="P69" s="554"/>
      <c r="Q69" s="554"/>
      <c r="R69" s="554"/>
      <c r="S69" s="554"/>
      <c r="T69" s="554"/>
      <c r="U69" s="554"/>
      <c r="V69" s="554"/>
      <c r="W69" s="554"/>
      <c r="X69" s="554"/>
      <c r="Y69" s="567"/>
      <c r="Z69" s="570"/>
      <c r="AA69" s="571"/>
      <c r="AB69" s="571"/>
      <c r="AC69" s="571"/>
      <c r="AD69" s="571"/>
      <c r="AE69" s="571"/>
      <c r="AF69" s="571"/>
      <c r="AG69" s="571"/>
      <c r="AH69" s="572"/>
      <c r="AI69" s="547" t="s">
        <v>66</v>
      </c>
      <c r="AJ69" s="548"/>
      <c r="AK69" s="547" t="s">
        <v>66</v>
      </c>
      <c r="AL69" s="548"/>
      <c r="AM69" s="547" t="s">
        <v>66</v>
      </c>
      <c r="AN69" s="548"/>
      <c r="AO69" s="547" t="s">
        <v>66</v>
      </c>
      <c r="AP69" s="548"/>
      <c r="AQ69" s="557"/>
      <c r="AR69" s="558"/>
      <c r="AS69" s="558"/>
      <c r="AT69" s="559"/>
      <c r="AU69" s="547"/>
      <c r="AV69" s="548"/>
      <c r="AW69" s="547"/>
      <c r="AX69" s="548"/>
      <c r="AY69" s="547"/>
      <c r="AZ69" s="548"/>
      <c r="BA69" s="553"/>
      <c r="BB69" s="554"/>
      <c r="BC69" s="554"/>
      <c r="BD69" s="554"/>
      <c r="BE69" s="554"/>
      <c r="BF69" s="554"/>
      <c r="BG69" s="554"/>
      <c r="BH69" s="547"/>
      <c r="BI69" s="622"/>
      <c r="BJ69" s="704"/>
      <c r="BK69" s="138"/>
      <c r="BL69" s="138"/>
      <c r="BM69" s="138"/>
      <c r="BN69" s="138"/>
      <c r="BO69" s="138"/>
      <c r="BP69" s="138"/>
      <c r="BQ69" s="145"/>
      <c r="BR69" s="138"/>
      <c r="BS69" s="138"/>
      <c r="BT69" s="138"/>
      <c r="BU69" s="138"/>
      <c r="BV69" s="138"/>
      <c r="BW69" s="138"/>
      <c r="BX69" s="138"/>
      <c r="BY69" s="138"/>
      <c r="BZ69" s="145"/>
      <c r="CA69" s="138"/>
      <c r="CB69" s="141"/>
      <c r="CC69" s="135"/>
    </row>
    <row r="70" spans="1:81" ht="6" customHeight="1">
      <c r="A70" s="135"/>
      <c r="B70" s="568"/>
      <c r="C70" s="555"/>
      <c r="D70" s="555"/>
      <c r="E70" s="550"/>
      <c r="F70" s="549"/>
      <c r="G70" s="550"/>
      <c r="H70" s="549"/>
      <c r="I70" s="550"/>
      <c r="J70" s="549"/>
      <c r="K70" s="555"/>
      <c r="L70" s="555"/>
      <c r="M70" s="555"/>
      <c r="N70" s="555"/>
      <c r="O70" s="555"/>
      <c r="P70" s="555"/>
      <c r="Q70" s="555"/>
      <c r="R70" s="555"/>
      <c r="S70" s="555"/>
      <c r="T70" s="555"/>
      <c r="U70" s="555"/>
      <c r="V70" s="555"/>
      <c r="W70" s="555"/>
      <c r="X70" s="555"/>
      <c r="Y70" s="550"/>
      <c r="Z70" s="573"/>
      <c r="AA70" s="574"/>
      <c r="AB70" s="574"/>
      <c r="AC70" s="574"/>
      <c r="AD70" s="574"/>
      <c r="AE70" s="574"/>
      <c r="AF70" s="574"/>
      <c r="AG70" s="574"/>
      <c r="AH70" s="575"/>
      <c r="AI70" s="549"/>
      <c r="AJ70" s="550"/>
      <c r="AK70" s="549"/>
      <c r="AL70" s="550"/>
      <c r="AM70" s="549"/>
      <c r="AN70" s="550"/>
      <c r="AO70" s="549"/>
      <c r="AP70" s="550"/>
      <c r="AQ70" s="560"/>
      <c r="AR70" s="561"/>
      <c r="AS70" s="561"/>
      <c r="AT70" s="562"/>
      <c r="AU70" s="549"/>
      <c r="AV70" s="550"/>
      <c r="AW70" s="549"/>
      <c r="AX70" s="550"/>
      <c r="AY70" s="549"/>
      <c r="AZ70" s="550"/>
      <c r="BA70" s="549"/>
      <c r="BB70" s="555"/>
      <c r="BC70" s="555"/>
      <c r="BD70" s="555"/>
      <c r="BE70" s="555"/>
      <c r="BF70" s="555"/>
      <c r="BG70" s="555"/>
      <c r="BH70" s="705"/>
      <c r="BI70" s="706"/>
      <c r="BJ70" s="707"/>
      <c r="BK70" s="138"/>
      <c r="BL70" s="138"/>
      <c r="BM70" s="138"/>
      <c r="BN70" s="138"/>
      <c r="BO70" s="138"/>
      <c r="BP70" s="138"/>
      <c r="BQ70" s="140"/>
      <c r="BR70" s="138"/>
      <c r="BS70" s="138"/>
      <c r="BT70" s="138"/>
      <c r="BU70" s="138"/>
      <c r="BV70" s="138"/>
      <c r="BW70" s="138"/>
      <c r="BX70" s="138"/>
      <c r="BY70" s="138"/>
      <c r="BZ70" s="140"/>
      <c r="CA70" s="138"/>
      <c r="CB70" s="141"/>
      <c r="CC70" s="135"/>
    </row>
    <row r="71" spans="1:81" ht="6" customHeight="1">
      <c r="A71" s="135"/>
      <c r="B71" s="585"/>
      <c r="C71" s="580"/>
      <c r="D71" s="580"/>
      <c r="E71" s="581"/>
      <c r="F71" s="579"/>
      <c r="G71" s="581"/>
      <c r="H71" s="579"/>
      <c r="I71" s="581"/>
      <c r="J71" s="579"/>
      <c r="K71" s="580"/>
      <c r="L71" s="580"/>
      <c r="M71" s="580"/>
      <c r="N71" s="580"/>
      <c r="O71" s="580"/>
      <c r="P71" s="580"/>
      <c r="Q71" s="580"/>
      <c r="R71" s="580"/>
      <c r="S71" s="580"/>
      <c r="T71" s="580"/>
      <c r="U71" s="580"/>
      <c r="V71" s="580"/>
      <c r="W71" s="580"/>
      <c r="X71" s="580"/>
      <c r="Y71" s="581"/>
      <c r="Z71" s="586"/>
      <c r="AA71" s="587"/>
      <c r="AB71" s="587"/>
      <c r="AC71" s="587"/>
      <c r="AD71" s="587"/>
      <c r="AE71" s="587"/>
      <c r="AF71" s="587"/>
      <c r="AG71" s="587"/>
      <c r="AH71" s="588"/>
      <c r="AI71" s="579"/>
      <c r="AJ71" s="581"/>
      <c r="AK71" s="579"/>
      <c r="AL71" s="581"/>
      <c r="AM71" s="579"/>
      <c r="AN71" s="581"/>
      <c r="AO71" s="579"/>
      <c r="AP71" s="581"/>
      <c r="AQ71" s="582"/>
      <c r="AR71" s="583"/>
      <c r="AS71" s="583"/>
      <c r="AT71" s="584"/>
      <c r="AU71" s="579"/>
      <c r="AV71" s="581"/>
      <c r="AW71" s="579"/>
      <c r="AX71" s="581"/>
      <c r="AY71" s="579"/>
      <c r="AZ71" s="581"/>
      <c r="BA71" s="579"/>
      <c r="BB71" s="580"/>
      <c r="BC71" s="580"/>
      <c r="BD71" s="580"/>
      <c r="BE71" s="580"/>
      <c r="BF71" s="580"/>
      <c r="BG71" s="580"/>
      <c r="BH71" s="708"/>
      <c r="BI71" s="709"/>
      <c r="BJ71" s="710"/>
      <c r="BK71" s="142"/>
      <c r="BL71" s="142"/>
      <c r="BM71" s="142"/>
      <c r="BN71" s="142"/>
      <c r="BO71" s="142"/>
      <c r="BP71" s="142"/>
      <c r="BQ71" s="143"/>
      <c r="BR71" s="142"/>
      <c r="BS71" s="142"/>
      <c r="BT71" s="142"/>
      <c r="BU71" s="142"/>
      <c r="BV71" s="142"/>
      <c r="BW71" s="142"/>
      <c r="BX71" s="142"/>
      <c r="BY71" s="142"/>
      <c r="BZ71" s="143"/>
      <c r="CA71" s="142"/>
      <c r="CB71" s="144"/>
      <c r="CC71" s="135"/>
    </row>
    <row r="72" spans="1:81" ht="6" customHeight="1">
      <c r="A72" s="135"/>
      <c r="B72" s="608"/>
      <c r="C72" s="605"/>
      <c r="D72" s="605"/>
      <c r="E72" s="609"/>
      <c r="F72" s="604"/>
      <c r="G72" s="609"/>
      <c r="H72" s="604" t="s">
        <v>66</v>
      </c>
      <c r="I72" s="609"/>
      <c r="J72" s="604"/>
      <c r="K72" s="605"/>
      <c r="L72" s="605"/>
      <c r="M72" s="605"/>
      <c r="N72" s="605"/>
      <c r="O72" s="605"/>
      <c r="P72" s="605"/>
      <c r="Q72" s="605"/>
      <c r="R72" s="605"/>
      <c r="S72" s="605"/>
      <c r="T72" s="605"/>
      <c r="U72" s="605"/>
      <c r="V72" s="605"/>
      <c r="W72" s="605"/>
      <c r="X72" s="605"/>
      <c r="Y72" s="609"/>
      <c r="Z72" s="612"/>
      <c r="AA72" s="613"/>
      <c r="AB72" s="613"/>
      <c r="AC72" s="613"/>
      <c r="AD72" s="613"/>
      <c r="AE72" s="613"/>
      <c r="AF72" s="613"/>
      <c r="AG72" s="613"/>
      <c r="AH72" s="614"/>
      <c r="AI72" s="589" t="s">
        <v>66</v>
      </c>
      <c r="AJ72" s="590"/>
      <c r="AK72" s="589" t="s">
        <v>66</v>
      </c>
      <c r="AL72" s="590"/>
      <c r="AM72" s="589" t="s">
        <v>66</v>
      </c>
      <c r="AN72" s="590"/>
      <c r="AO72" s="589" t="s">
        <v>66</v>
      </c>
      <c r="AP72" s="590"/>
      <c r="AQ72" s="595"/>
      <c r="AR72" s="596"/>
      <c r="AS72" s="596"/>
      <c r="AT72" s="597"/>
      <c r="AU72" s="589"/>
      <c r="AV72" s="590"/>
      <c r="AW72" s="589"/>
      <c r="AX72" s="590"/>
      <c r="AY72" s="589"/>
      <c r="AZ72" s="590"/>
      <c r="BA72" s="604"/>
      <c r="BB72" s="605"/>
      <c r="BC72" s="605"/>
      <c r="BD72" s="605"/>
      <c r="BE72" s="605"/>
      <c r="BF72" s="605"/>
      <c r="BG72" s="605"/>
      <c r="BH72" s="589"/>
      <c r="BI72" s="696"/>
      <c r="BJ72" s="697"/>
      <c r="BK72" s="138"/>
      <c r="BL72" s="138"/>
      <c r="BM72" s="138"/>
      <c r="BN72" s="138"/>
      <c r="BO72" s="138"/>
      <c r="BP72" s="138"/>
      <c r="BQ72" s="140"/>
      <c r="BR72" s="138"/>
      <c r="BS72" s="138"/>
      <c r="BT72" s="138"/>
      <c r="BU72" s="138"/>
      <c r="BV72" s="138"/>
      <c r="BW72" s="138"/>
      <c r="BX72" s="138"/>
      <c r="BY72" s="138"/>
      <c r="BZ72" s="140"/>
      <c r="CA72" s="138"/>
      <c r="CB72" s="141"/>
      <c r="CC72" s="135"/>
    </row>
    <row r="73" spans="1:81" ht="6" customHeight="1">
      <c r="A73" s="135"/>
      <c r="B73" s="610"/>
      <c r="C73" s="606"/>
      <c r="D73" s="606"/>
      <c r="E73" s="592"/>
      <c r="F73" s="591"/>
      <c r="G73" s="592"/>
      <c r="H73" s="591"/>
      <c r="I73" s="592"/>
      <c r="J73" s="591"/>
      <c r="K73" s="606"/>
      <c r="L73" s="606"/>
      <c r="M73" s="606"/>
      <c r="N73" s="606"/>
      <c r="O73" s="606"/>
      <c r="P73" s="606"/>
      <c r="Q73" s="606"/>
      <c r="R73" s="606"/>
      <c r="S73" s="606"/>
      <c r="T73" s="606"/>
      <c r="U73" s="606"/>
      <c r="V73" s="606"/>
      <c r="W73" s="606"/>
      <c r="X73" s="606"/>
      <c r="Y73" s="592"/>
      <c r="Z73" s="615"/>
      <c r="AA73" s="616"/>
      <c r="AB73" s="616"/>
      <c r="AC73" s="616"/>
      <c r="AD73" s="616"/>
      <c r="AE73" s="616"/>
      <c r="AF73" s="616"/>
      <c r="AG73" s="616"/>
      <c r="AH73" s="617"/>
      <c r="AI73" s="591"/>
      <c r="AJ73" s="592"/>
      <c r="AK73" s="591"/>
      <c r="AL73" s="592"/>
      <c r="AM73" s="591"/>
      <c r="AN73" s="592"/>
      <c r="AO73" s="591"/>
      <c r="AP73" s="592"/>
      <c r="AQ73" s="598"/>
      <c r="AR73" s="599"/>
      <c r="AS73" s="599"/>
      <c r="AT73" s="600"/>
      <c r="AU73" s="591"/>
      <c r="AV73" s="592"/>
      <c r="AW73" s="591"/>
      <c r="AX73" s="592"/>
      <c r="AY73" s="591"/>
      <c r="AZ73" s="592"/>
      <c r="BA73" s="591"/>
      <c r="BB73" s="606"/>
      <c r="BC73" s="606"/>
      <c r="BD73" s="606"/>
      <c r="BE73" s="606"/>
      <c r="BF73" s="606"/>
      <c r="BG73" s="606"/>
      <c r="BH73" s="698"/>
      <c r="BI73" s="699"/>
      <c r="BJ73" s="700"/>
      <c r="BK73" s="138"/>
      <c r="BL73" s="138"/>
      <c r="BM73" s="138"/>
      <c r="BN73" s="138"/>
      <c r="BO73" s="138"/>
      <c r="BP73" s="138"/>
      <c r="BQ73" s="140"/>
      <c r="BR73" s="138"/>
      <c r="BS73" s="138"/>
      <c r="BT73" s="138"/>
      <c r="BU73" s="138"/>
      <c r="BV73" s="138"/>
      <c r="BW73" s="138"/>
      <c r="BX73" s="138"/>
      <c r="BY73" s="138"/>
      <c r="BZ73" s="140"/>
      <c r="CA73" s="138"/>
      <c r="CB73" s="141"/>
      <c r="CC73" s="135"/>
    </row>
    <row r="74" spans="1:81" ht="6" customHeight="1">
      <c r="A74" s="135"/>
      <c r="B74" s="611"/>
      <c r="C74" s="607"/>
      <c r="D74" s="607"/>
      <c r="E74" s="594"/>
      <c r="F74" s="593"/>
      <c r="G74" s="594"/>
      <c r="H74" s="593"/>
      <c r="I74" s="594"/>
      <c r="J74" s="593"/>
      <c r="K74" s="607"/>
      <c r="L74" s="607"/>
      <c r="M74" s="607"/>
      <c r="N74" s="607"/>
      <c r="O74" s="607"/>
      <c r="P74" s="607"/>
      <c r="Q74" s="607"/>
      <c r="R74" s="607"/>
      <c r="S74" s="607"/>
      <c r="T74" s="607"/>
      <c r="U74" s="607"/>
      <c r="V74" s="607"/>
      <c r="W74" s="607"/>
      <c r="X74" s="607"/>
      <c r="Y74" s="594"/>
      <c r="Z74" s="618"/>
      <c r="AA74" s="619"/>
      <c r="AB74" s="619"/>
      <c r="AC74" s="619"/>
      <c r="AD74" s="619"/>
      <c r="AE74" s="619"/>
      <c r="AF74" s="619"/>
      <c r="AG74" s="619"/>
      <c r="AH74" s="620"/>
      <c r="AI74" s="593"/>
      <c r="AJ74" s="594"/>
      <c r="AK74" s="593"/>
      <c r="AL74" s="594"/>
      <c r="AM74" s="593"/>
      <c r="AN74" s="594"/>
      <c r="AO74" s="593"/>
      <c r="AP74" s="594"/>
      <c r="AQ74" s="601"/>
      <c r="AR74" s="602"/>
      <c r="AS74" s="602"/>
      <c r="AT74" s="603"/>
      <c r="AU74" s="593"/>
      <c r="AV74" s="594"/>
      <c r="AW74" s="593"/>
      <c r="AX74" s="594"/>
      <c r="AY74" s="593"/>
      <c r="AZ74" s="594"/>
      <c r="BA74" s="593"/>
      <c r="BB74" s="607"/>
      <c r="BC74" s="607"/>
      <c r="BD74" s="607"/>
      <c r="BE74" s="607"/>
      <c r="BF74" s="607"/>
      <c r="BG74" s="607"/>
      <c r="BH74" s="701"/>
      <c r="BI74" s="702"/>
      <c r="BJ74" s="703"/>
      <c r="BK74" s="142"/>
      <c r="BL74" s="142"/>
      <c r="BM74" s="142"/>
      <c r="BN74" s="142"/>
      <c r="BO74" s="142"/>
      <c r="BP74" s="142"/>
      <c r="BQ74" s="143"/>
      <c r="BR74" s="142"/>
      <c r="BS74" s="142"/>
      <c r="BT74" s="142"/>
      <c r="BU74" s="142"/>
      <c r="BV74" s="142"/>
      <c r="BW74" s="142"/>
      <c r="BX74" s="142"/>
      <c r="BY74" s="142"/>
      <c r="BZ74" s="143"/>
      <c r="CA74" s="142"/>
      <c r="CB74" s="144"/>
      <c r="CC74" s="135"/>
    </row>
    <row r="75" spans="1:81" ht="6" customHeight="1">
      <c r="A75" s="135"/>
      <c r="B75" s="566"/>
      <c r="C75" s="554"/>
      <c r="D75" s="554"/>
      <c r="E75" s="567"/>
      <c r="F75" s="553"/>
      <c r="G75" s="567"/>
      <c r="H75" s="553" t="s">
        <v>66</v>
      </c>
      <c r="I75" s="567"/>
      <c r="J75" s="553"/>
      <c r="K75" s="554"/>
      <c r="L75" s="554"/>
      <c r="M75" s="554"/>
      <c r="N75" s="554"/>
      <c r="O75" s="554"/>
      <c r="P75" s="554"/>
      <c r="Q75" s="554"/>
      <c r="R75" s="554"/>
      <c r="S75" s="554"/>
      <c r="T75" s="554"/>
      <c r="U75" s="554"/>
      <c r="V75" s="554"/>
      <c r="W75" s="554"/>
      <c r="X75" s="554"/>
      <c r="Y75" s="567"/>
      <c r="Z75" s="570"/>
      <c r="AA75" s="571"/>
      <c r="AB75" s="571"/>
      <c r="AC75" s="571"/>
      <c r="AD75" s="571"/>
      <c r="AE75" s="571"/>
      <c r="AF75" s="571"/>
      <c r="AG75" s="571"/>
      <c r="AH75" s="572"/>
      <c r="AI75" s="547" t="s">
        <v>66</v>
      </c>
      <c r="AJ75" s="548"/>
      <c r="AK75" s="547" t="s">
        <v>66</v>
      </c>
      <c r="AL75" s="548"/>
      <c r="AM75" s="547" t="s">
        <v>66</v>
      </c>
      <c r="AN75" s="548"/>
      <c r="AO75" s="547" t="s">
        <v>66</v>
      </c>
      <c r="AP75" s="548"/>
      <c r="AQ75" s="557"/>
      <c r="AR75" s="558"/>
      <c r="AS75" s="558"/>
      <c r="AT75" s="559"/>
      <c r="AU75" s="547"/>
      <c r="AV75" s="548"/>
      <c r="AW75" s="547"/>
      <c r="AX75" s="548"/>
      <c r="AY75" s="547"/>
      <c r="AZ75" s="548"/>
      <c r="BA75" s="553"/>
      <c r="BB75" s="554"/>
      <c r="BC75" s="554"/>
      <c r="BD75" s="554"/>
      <c r="BE75" s="554"/>
      <c r="BF75" s="554"/>
      <c r="BG75" s="554"/>
      <c r="BH75" s="547"/>
      <c r="BI75" s="622"/>
      <c r="BJ75" s="704"/>
      <c r="BK75" s="138"/>
      <c r="BL75" s="138"/>
      <c r="BM75" s="138"/>
      <c r="BN75" s="138"/>
      <c r="BO75" s="138"/>
      <c r="BP75" s="138"/>
      <c r="BQ75" s="145"/>
      <c r="BR75" s="138"/>
      <c r="BS75" s="138"/>
      <c r="BT75" s="138"/>
      <c r="BU75" s="138"/>
      <c r="BV75" s="138"/>
      <c r="BW75" s="138"/>
      <c r="BX75" s="138"/>
      <c r="BY75" s="138"/>
      <c r="BZ75" s="145"/>
      <c r="CA75" s="138"/>
      <c r="CB75" s="141"/>
      <c r="CC75" s="135"/>
    </row>
    <row r="76" spans="1:81" ht="6" customHeight="1">
      <c r="A76" s="135"/>
      <c r="B76" s="568"/>
      <c r="C76" s="555"/>
      <c r="D76" s="555"/>
      <c r="E76" s="550"/>
      <c r="F76" s="549"/>
      <c r="G76" s="550"/>
      <c r="H76" s="549"/>
      <c r="I76" s="550"/>
      <c r="J76" s="549"/>
      <c r="K76" s="555"/>
      <c r="L76" s="555"/>
      <c r="M76" s="555"/>
      <c r="N76" s="555"/>
      <c r="O76" s="555"/>
      <c r="P76" s="555"/>
      <c r="Q76" s="555"/>
      <c r="R76" s="555"/>
      <c r="S76" s="555"/>
      <c r="T76" s="555"/>
      <c r="U76" s="555"/>
      <c r="V76" s="555"/>
      <c r="W76" s="555"/>
      <c r="X76" s="555"/>
      <c r="Y76" s="550"/>
      <c r="Z76" s="573"/>
      <c r="AA76" s="574"/>
      <c r="AB76" s="574"/>
      <c r="AC76" s="574"/>
      <c r="AD76" s="574"/>
      <c r="AE76" s="574"/>
      <c r="AF76" s="574"/>
      <c r="AG76" s="574"/>
      <c r="AH76" s="575"/>
      <c r="AI76" s="549"/>
      <c r="AJ76" s="550"/>
      <c r="AK76" s="549"/>
      <c r="AL76" s="550"/>
      <c r="AM76" s="549"/>
      <c r="AN76" s="550"/>
      <c r="AO76" s="549"/>
      <c r="AP76" s="550"/>
      <c r="AQ76" s="560"/>
      <c r="AR76" s="561"/>
      <c r="AS76" s="561"/>
      <c r="AT76" s="562"/>
      <c r="AU76" s="549"/>
      <c r="AV76" s="550"/>
      <c r="AW76" s="549"/>
      <c r="AX76" s="550"/>
      <c r="AY76" s="549"/>
      <c r="AZ76" s="550"/>
      <c r="BA76" s="549"/>
      <c r="BB76" s="555"/>
      <c r="BC76" s="555"/>
      <c r="BD76" s="555"/>
      <c r="BE76" s="555"/>
      <c r="BF76" s="555"/>
      <c r="BG76" s="555"/>
      <c r="BH76" s="705"/>
      <c r="BI76" s="706"/>
      <c r="BJ76" s="707"/>
      <c r="BK76" s="138"/>
      <c r="BL76" s="138"/>
      <c r="BM76" s="138"/>
      <c r="BN76" s="138"/>
      <c r="BO76" s="138"/>
      <c r="BP76" s="138"/>
      <c r="BQ76" s="140"/>
      <c r="BR76" s="138"/>
      <c r="BS76" s="138"/>
      <c r="BT76" s="138"/>
      <c r="BU76" s="138"/>
      <c r="BV76" s="138"/>
      <c r="BW76" s="138"/>
      <c r="BX76" s="138"/>
      <c r="BY76" s="138"/>
      <c r="BZ76" s="140"/>
      <c r="CA76" s="138"/>
      <c r="CB76" s="141"/>
      <c r="CC76" s="135"/>
    </row>
    <row r="77" spans="1:81" ht="6" customHeight="1">
      <c r="A77" s="135"/>
      <c r="B77" s="585"/>
      <c r="C77" s="580"/>
      <c r="D77" s="580"/>
      <c r="E77" s="581"/>
      <c r="F77" s="579"/>
      <c r="G77" s="581"/>
      <c r="H77" s="579"/>
      <c r="I77" s="581"/>
      <c r="J77" s="579"/>
      <c r="K77" s="580"/>
      <c r="L77" s="580"/>
      <c r="M77" s="580"/>
      <c r="N77" s="580"/>
      <c r="O77" s="580"/>
      <c r="P77" s="580"/>
      <c r="Q77" s="580"/>
      <c r="R77" s="580"/>
      <c r="S77" s="580"/>
      <c r="T77" s="580"/>
      <c r="U77" s="580"/>
      <c r="V77" s="580"/>
      <c r="W77" s="580"/>
      <c r="X77" s="580"/>
      <c r="Y77" s="581"/>
      <c r="Z77" s="586"/>
      <c r="AA77" s="587"/>
      <c r="AB77" s="587"/>
      <c r="AC77" s="587"/>
      <c r="AD77" s="587"/>
      <c r="AE77" s="587"/>
      <c r="AF77" s="587"/>
      <c r="AG77" s="587"/>
      <c r="AH77" s="588"/>
      <c r="AI77" s="579"/>
      <c r="AJ77" s="581"/>
      <c r="AK77" s="579"/>
      <c r="AL77" s="581"/>
      <c r="AM77" s="579"/>
      <c r="AN77" s="581"/>
      <c r="AO77" s="579"/>
      <c r="AP77" s="581"/>
      <c r="AQ77" s="582"/>
      <c r="AR77" s="583"/>
      <c r="AS77" s="583"/>
      <c r="AT77" s="584"/>
      <c r="AU77" s="579"/>
      <c r="AV77" s="581"/>
      <c r="AW77" s="579"/>
      <c r="AX77" s="581"/>
      <c r="AY77" s="579"/>
      <c r="AZ77" s="581"/>
      <c r="BA77" s="579"/>
      <c r="BB77" s="580"/>
      <c r="BC77" s="580"/>
      <c r="BD77" s="580"/>
      <c r="BE77" s="580"/>
      <c r="BF77" s="580"/>
      <c r="BG77" s="580"/>
      <c r="BH77" s="708"/>
      <c r="BI77" s="709"/>
      <c r="BJ77" s="710"/>
      <c r="BK77" s="142"/>
      <c r="BL77" s="142"/>
      <c r="BM77" s="142"/>
      <c r="BN77" s="142"/>
      <c r="BO77" s="142"/>
      <c r="BP77" s="142"/>
      <c r="BQ77" s="143"/>
      <c r="BR77" s="142"/>
      <c r="BS77" s="142"/>
      <c r="BT77" s="142"/>
      <c r="BU77" s="142"/>
      <c r="BV77" s="142"/>
      <c r="BW77" s="142"/>
      <c r="BX77" s="142"/>
      <c r="BY77" s="142"/>
      <c r="BZ77" s="143"/>
      <c r="CA77" s="142"/>
      <c r="CB77" s="144"/>
      <c r="CC77" s="135"/>
    </row>
    <row r="78" spans="1:81" ht="6" customHeight="1">
      <c r="A78" s="135"/>
      <c r="B78" s="608"/>
      <c r="C78" s="605"/>
      <c r="D78" s="605"/>
      <c r="E78" s="609"/>
      <c r="F78" s="604"/>
      <c r="G78" s="609"/>
      <c r="H78" s="604" t="s">
        <v>66</v>
      </c>
      <c r="I78" s="609"/>
      <c r="J78" s="604"/>
      <c r="K78" s="605"/>
      <c r="L78" s="605"/>
      <c r="M78" s="605"/>
      <c r="N78" s="605"/>
      <c r="O78" s="605"/>
      <c r="P78" s="605"/>
      <c r="Q78" s="605"/>
      <c r="R78" s="605"/>
      <c r="S78" s="605"/>
      <c r="T78" s="605"/>
      <c r="U78" s="605"/>
      <c r="V78" s="605"/>
      <c r="W78" s="605"/>
      <c r="X78" s="605"/>
      <c r="Y78" s="609"/>
      <c r="Z78" s="612"/>
      <c r="AA78" s="613"/>
      <c r="AB78" s="613"/>
      <c r="AC78" s="613"/>
      <c r="AD78" s="613"/>
      <c r="AE78" s="613"/>
      <c r="AF78" s="613"/>
      <c r="AG78" s="613"/>
      <c r="AH78" s="614"/>
      <c r="AI78" s="589" t="s">
        <v>66</v>
      </c>
      <c r="AJ78" s="590"/>
      <c r="AK78" s="589" t="s">
        <v>66</v>
      </c>
      <c r="AL78" s="590"/>
      <c r="AM78" s="589" t="s">
        <v>66</v>
      </c>
      <c r="AN78" s="590"/>
      <c r="AO78" s="589" t="s">
        <v>66</v>
      </c>
      <c r="AP78" s="590"/>
      <c r="AQ78" s="595"/>
      <c r="AR78" s="596"/>
      <c r="AS78" s="596"/>
      <c r="AT78" s="597"/>
      <c r="AU78" s="589"/>
      <c r="AV78" s="590"/>
      <c r="AW78" s="589"/>
      <c r="AX78" s="590"/>
      <c r="AY78" s="589"/>
      <c r="AZ78" s="590"/>
      <c r="BA78" s="604"/>
      <c r="BB78" s="605"/>
      <c r="BC78" s="605"/>
      <c r="BD78" s="605"/>
      <c r="BE78" s="605"/>
      <c r="BF78" s="605"/>
      <c r="BG78" s="605"/>
      <c r="BH78" s="589"/>
      <c r="BI78" s="696"/>
      <c r="BJ78" s="697"/>
      <c r="BK78" s="138"/>
      <c r="BL78" s="138"/>
      <c r="BM78" s="138"/>
      <c r="BN78" s="138"/>
      <c r="BO78" s="138"/>
      <c r="BP78" s="138"/>
      <c r="BQ78" s="140"/>
      <c r="BR78" s="138"/>
      <c r="BS78" s="138"/>
      <c r="BT78" s="138"/>
      <c r="BU78" s="138"/>
      <c r="BV78" s="138"/>
      <c r="BW78" s="138"/>
      <c r="BX78" s="138"/>
      <c r="BY78" s="138"/>
      <c r="BZ78" s="140"/>
      <c r="CA78" s="138"/>
      <c r="CB78" s="141"/>
      <c r="CC78" s="135"/>
    </row>
    <row r="79" spans="1:81" ht="6" customHeight="1">
      <c r="A79" s="135"/>
      <c r="B79" s="610"/>
      <c r="C79" s="606"/>
      <c r="D79" s="606"/>
      <c r="E79" s="592"/>
      <c r="F79" s="591"/>
      <c r="G79" s="592"/>
      <c r="H79" s="591"/>
      <c r="I79" s="592"/>
      <c r="J79" s="591"/>
      <c r="K79" s="606"/>
      <c r="L79" s="606"/>
      <c r="M79" s="606"/>
      <c r="N79" s="606"/>
      <c r="O79" s="606"/>
      <c r="P79" s="606"/>
      <c r="Q79" s="606"/>
      <c r="R79" s="606"/>
      <c r="S79" s="606"/>
      <c r="T79" s="606"/>
      <c r="U79" s="606"/>
      <c r="V79" s="606"/>
      <c r="W79" s="606"/>
      <c r="X79" s="606"/>
      <c r="Y79" s="592"/>
      <c r="Z79" s="615"/>
      <c r="AA79" s="616"/>
      <c r="AB79" s="616"/>
      <c r="AC79" s="616"/>
      <c r="AD79" s="616"/>
      <c r="AE79" s="616"/>
      <c r="AF79" s="616"/>
      <c r="AG79" s="616"/>
      <c r="AH79" s="617"/>
      <c r="AI79" s="591"/>
      <c r="AJ79" s="592"/>
      <c r="AK79" s="591"/>
      <c r="AL79" s="592"/>
      <c r="AM79" s="591"/>
      <c r="AN79" s="592"/>
      <c r="AO79" s="591"/>
      <c r="AP79" s="592"/>
      <c r="AQ79" s="598"/>
      <c r="AR79" s="599"/>
      <c r="AS79" s="599"/>
      <c r="AT79" s="600"/>
      <c r="AU79" s="591"/>
      <c r="AV79" s="592"/>
      <c r="AW79" s="591"/>
      <c r="AX79" s="592"/>
      <c r="AY79" s="591"/>
      <c r="AZ79" s="592"/>
      <c r="BA79" s="591"/>
      <c r="BB79" s="606"/>
      <c r="BC79" s="606"/>
      <c r="BD79" s="606"/>
      <c r="BE79" s="606"/>
      <c r="BF79" s="606"/>
      <c r="BG79" s="606"/>
      <c r="BH79" s="698"/>
      <c r="BI79" s="699"/>
      <c r="BJ79" s="700"/>
      <c r="BK79" s="138"/>
      <c r="BL79" s="138"/>
      <c r="BM79" s="138"/>
      <c r="BN79" s="138"/>
      <c r="BO79" s="138"/>
      <c r="BP79" s="138"/>
      <c r="BQ79" s="140"/>
      <c r="BR79" s="138"/>
      <c r="BS79" s="138"/>
      <c r="BT79" s="138"/>
      <c r="BU79" s="138"/>
      <c r="BV79" s="138"/>
      <c r="BW79" s="138"/>
      <c r="BX79" s="138"/>
      <c r="BY79" s="138"/>
      <c r="BZ79" s="140"/>
      <c r="CA79" s="138"/>
      <c r="CB79" s="141"/>
      <c r="CC79" s="135"/>
    </row>
    <row r="80" spans="1:81" ht="6" customHeight="1">
      <c r="A80" s="135"/>
      <c r="B80" s="611"/>
      <c r="C80" s="607"/>
      <c r="D80" s="607"/>
      <c r="E80" s="594"/>
      <c r="F80" s="593"/>
      <c r="G80" s="594"/>
      <c r="H80" s="593"/>
      <c r="I80" s="594"/>
      <c r="J80" s="593"/>
      <c r="K80" s="607"/>
      <c r="L80" s="607"/>
      <c r="M80" s="607"/>
      <c r="N80" s="607"/>
      <c r="O80" s="607"/>
      <c r="P80" s="607"/>
      <c r="Q80" s="607"/>
      <c r="R80" s="607"/>
      <c r="S80" s="607"/>
      <c r="T80" s="607"/>
      <c r="U80" s="607"/>
      <c r="V80" s="607"/>
      <c r="W80" s="607"/>
      <c r="X80" s="607"/>
      <c r="Y80" s="594"/>
      <c r="Z80" s="618"/>
      <c r="AA80" s="619"/>
      <c r="AB80" s="619"/>
      <c r="AC80" s="619"/>
      <c r="AD80" s="619"/>
      <c r="AE80" s="619"/>
      <c r="AF80" s="619"/>
      <c r="AG80" s="619"/>
      <c r="AH80" s="620"/>
      <c r="AI80" s="593"/>
      <c r="AJ80" s="594"/>
      <c r="AK80" s="593"/>
      <c r="AL80" s="594"/>
      <c r="AM80" s="593"/>
      <c r="AN80" s="594"/>
      <c r="AO80" s="593"/>
      <c r="AP80" s="594"/>
      <c r="AQ80" s="601"/>
      <c r="AR80" s="602"/>
      <c r="AS80" s="602"/>
      <c r="AT80" s="603"/>
      <c r="AU80" s="593"/>
      <c r="AV80" s="594"/>
      <c r="AW80" s="593"/>
      <c r="AX80" s="594"/>
      <c r="AY80" s="593"/>
      <c r="AZ80" s="594"/>
      <c r="BA80" s="593"/>
      <c r="BB80" s="607"/>
      <c r="BC80" s="607"/>
      <c r="BD80" s="607"/>
      <c r="BE80" s="607"/>
      <c r="BF80" s="607"/>
      <c r="BG80" s="607"/>
      <c r="BH80" s="701"/>
      <c r="BI80" s="702"/>
      <c r="BJ80" s="703"/>
      <c r="BK80" s="142"/>
      <c r="BL80" s="142"/>
      <c r="BM80" s="142"/>
      <c r="BN80" s="142"/>
      <c r="BO80" s="142"/>
      <c r="BP80" s="142"/>
      <c r="BQ80" s="143"/>
      <c r="BR80" s="142"/>
      <c r="BS80" s="142"/>
      <c r="BT80" s="142"/>
      <c r="BU80" s="142"/>
      <c r="BV80" s="142"/>
      <c r="BW80" s="142"/>
      <c r="BX80" s="142"/>
      <c r="BY80" s="142"/>
      <c r="BZ80" s="143"/>
      <c r="CA80" s="142"/>
      <c r="CB80" s="144"/>
      <c r="CC80" s="135"/>
    </row>
    <row r="81" spans="1:81" ht="6" customHeight="1">
      <c r="A81" s="135"/>
      <c r="B81" s="566"/>
      <c r="C81" s="554"/>
      <c r="D81" s="554"/>
      <c r="E81" s="567"/>
      <c r="F81" s="553"/>
      <c r="G81" s="567"/>
      <c r="H81" s="553" t="s">
        <v>66</v>
      </c>
      <c r="I81" s="567"/>
      <c r="J81" s="553"/>
      <c r="K81" s="554"/>
      <c r="L81" s="554"/>
      <c r="M81" s="554"/>
      <c r="N81" s="554"/>
      <c r="O81" s="554"/>
      <c r="P81" s="554"/>
      <c r="Q81" s="554"/>
      <c r="R81" s="554"/>
      <c r="S81" s="554"/>
      <c r="T81" s="554"/>
      <c r="U81" s="554"/>
      <c r="V81" s="554"/>
      <c r="W81" s="554"/>
      <c r="X81" s="554"/>
      <c r="Y81" s="567"/>
      <c r="Z81" s="570"/>
      <c r="AA81" s="571"/>
      <c r="AB81" s="571"/>
      <c r="AC81" s="571"/>
      <c r="AD81" s="571"/>
      <c r="AE81" s="571"/>
      <c r="AF81" s="571"/>
      <c r="AG81" s="571"/>
      <c r="AH81" s="572"/>
      <c r="AI81" s="547" t="s">
        <v>66</v>
      </c>
      <c r="AJ81" s="548"/>
      <c r="AK81" s="547" t="s">
        <v>66</v>
      </c>
      <c r="AL81" s="548"/>
      <c r="AM81" s="547" t="s">
        <v>66</v>
      </c>
      <c r="AN81" s="548"/>
      <c r="AO81" s="547" t="s">
        <v>66</v>
      </c>
      <c r="AP81" s="548"/>
      <c r="AQ81" s="557"/>
      <c r="AR81" s="558"/>
      <c r="AS81" s="558"/>
      <c r="AT81" s="559"/>
      <c r="AU81" s="547"/>
      <c r="AV81" s="548"/>
      <c r="AW81" s="547"/>
      <c r="AX81" s="548"/>
      <c r="AY81" s="547"/>
      <c r="AZ81" s="548"/>
      <c r="BA81" s="553"/>
      <c r="BB81" s="554"/>
      <c r="BC81" s="554"/>
      <c r="BD81" s="554"/>
      <c r="BE81" s="554"/>
      <c r="BF81" s="554"/>
      <c r="BG81" s="554"/>
      <c r="BH81" s="547"/>
      <c r="BI81" s="622"/>
      <c r="BJ81" s="704"/>
      <c r="BK81" s="138"/>
      <c r="BL81" s="138"/>
      <c r="BM81" s="138"/>
      <c r="BN81" s="138"/>
      <c r="BO81" s="138"/>
      <c r="BP81" s="138"/>
      <c r="BQ81" s="145"/>
      <c r="BR81" s="138"/>
      <c r="BS81" s="138"/>
      <c r="BT81" s="138"/>
      <c r="BU81" s="138"/>
      <c r="BV81" s="138"/>
      <c r="BW81" s="138"/>
      <c r="BX81" s="138"/>
      <c r="BY81" s="138"/>
      <c r="BZ81" s="145"/>
      <c r="CA81" s="138"/>
      <c r="CB81" s="141"/>
      <c r="CC81" s="135"/>
    </row>
    <row r="82" spans="1:81" ht="6" customHeight="1">
      <c r="A82" s="135"/>
      <c r="B82" s="568"/>
      <c r="C82" s="555"/>
      <c r="D82" s="555"/>
      <c r="E82" s="550"/>
      <c r="F82" s="549"/>
      <c r="G82" s="550"/>
      <c r="H82" s="549"/>
      <c r="I82" s="550"/>
      <c r="J82" s="549"/>
      <c r="K82" s="555"/>
      <c r="L82" s="555"/>
      <c r="M82" s="555"/>
      <c r="N82" s="555"/>
      <c r="O82" s="555"/>
      <c r="P82" s="555"/>
      <c r="Q82" s="555"/>
      <c r="R82" s="555"/>
      <c r="S82" s="555"/>
      <c r="T82" s="555"/>
      <c r="U82" s="555"/>
      <c r="V82" s="555"/>
      <c r="W82" s="555"/>
      <c r="X82" s="555"/>
      <c r="Y82" s="550"/>
      <c r="Z82" s="573"/>
      <c r="AA82" s="574"/>
      <c r="AB82" s="574"/>
      <c r="AC82" s="574"/>
      <c r="AD82" s="574"/>
      <c r="AE82" s="574"/>
      <c r="AF82" s="574"/>
      <c r="AG82" s="574"/>
      <c r="AH82" s="575"/>
      <c r="AI82" s="549"/>
      <c r="AJ82" s="550"/>
      <c r="AK82" s="549"/>
      <c r="AL82" s="550"/>
      <c r="AM82" s="549"/>
      <c r="AN82" s="550"/>
      <c r="AO82" s="549"/>
      <c r="AP82" s="550"/>
      <c r="AQ82" s="560"/>
      <c r="AR82" s="561"/>
      <c r="AS82" s="561"/>
      <c r="AT82" s="562"/>
      <c r="AU82" s="549"/>
      <c r="AV82" s="550"/>
      <c r="AW82" s="549"/>
      <c r="AX82" s="550"/>
      <c r="AY82" s="549"/>
      <c r="AZ82" s="550"/>
      <c r="BA82" s="549"/>
      <c r="BB82" s="555"/>
      <c r="BC82" s="555"/>
      <c r="BD82" s="555"/>
      <c r="BE82" s="555"/>
      <c r="BF82" s="555"/>
      <c r="BG82" s="555"/>
      <c r="BH82" s="705"/>
      <c r="BI82" s="706"/>
      <c r="BJ82" s="707"/>
      <c r="BK82" s="138"/>
      <c r="BL82" s="138"/>
      <c r="BM82" s="138"/>
      <c r="BN82" s="138"/>
      <c r="BO82" s="138"/>
      <c r="BP82" s="138"/>
      <c r="BQ82" s="140"/>
      <c r="BR82" s="138"/>
      <c r="BS82" s="138"/>
      <c r="BT82" s="138"/>
      <c r="BU82" s="138"/>
      <c r="BV82" s="138"/>
      <c r="BW82" s="138"/>
      <c r="BX82" s="138"/>
      <c r="BY82" s="138"/>
      <c r="BZ82" s="140"/>
      <c r="CA82" s="138"/>
      <c r="CB82" s="141"/>
      <c r="CC82" s="135"/>
    </row>
    <row r="83" spans="1:81" ht="6" customHeight="1">
      <c r="A83" s="135"/>
      <c r="B83" s="585"/>
      <c r="C83" s="580"/>
      <c r="D83" s="580"/>
      <c r="E83" s="581"/>
      <c r="F83" s="579"/>
      <c r="G83" s="581"/>
      <c r="H83" s="579"/>
      <c r="I83" s="581"/>
      <c r="J83" s="579"/>
      <c r="K83" s="580"/>
      <c r="L83" s="580"/>
      <c r="M83" s="580"/>
      <c r="N83" s="580"/>
      <c r="O83" s="580"/>
      <c r="P83" s="580"/>
      <c r="Q83" s="580"/>
      <c r="R83" s="580"/>
      <c r="S83" s="580"/>
      <c r="T83" s="580"/>
      <c r="U83" s="580"/>
      <c r="V83" s="580"/>
      <c r="W83" s="580"/>
      <c r="X83" s="580"/>
      <c r="Y83" s="581"/>
      <c r="Z83" s="586"/>
      <c r="AA83" s="587"/>
      <c r="AB83" s="587"/>
      <c r="AC83" s="587"/>
      <c r="AD83" s="587"/>
      <c r="AE83" s="587"/>
      <c r="AF83" s="587"/>
      <c r="AG83" s="587"/>
      <c r="AH83" s="588"/>
      <c r="AI83" s="579"/>
      <c r="AJ83" s="581"/>
      <c r="AK83" s="579"/>
      <c r="AL83" s="581"/>
      <c r="AM83" s="579"/>
      <c r="AN83" s="581"/>
      <c r="AO83" s="579"/>
      <c r="AP83" s="581"/>
      <c r="AQ83" s="582"/>
      <c r="AR83" s="583"/>
      <c r="AS83" s="583"/>
      <c r="AT83" s="584"/>
      <c r="AU83" s="579"/>
      <c r="AV83" s="581"/>
      <c r="AW83" s="579"/>
      <c r="AX83" s="581"/>
      <c r="AY83" s="579"/>
      <c r="AZ83" s="581"/>
      <c r="BA83" s="579"/>
      <c r="BB83" s="580"/>
      <c r="BC83" s="580"/>
      <c r="BD83" s="580"/>
      <c r="BE83" s="580"/>
      <c r="BF83" s="580"/>
      <c r="BG83" s="580"/>
      <c r="BH83" s="708"/>
      <c r="BI83" s="709"/>
      <c r="BJ83" s="710"/>
      <c r="BK83" s="142"/>
      <c r="BL83" s="142"/>
      <c r="BM83" s="142"/>
      <c r="BN83" s="142"/>
      <c r="BO83" s="142"/>
      <c r="BP83" s="142"/>
      <c r="BQ83" s="143"/>
      <c r="BR83" s="142"/>
      <c r="BS83" s="142"/>
      <c r="BT83" s="142"/>
      <c r="BU83" s="142"/>
      <c r="BV83" s="142"/>
      <c r="BW83" s="142"/>
      <c r="BX83" s="142"/>
      <c r="BY83" s="142"/>
      <c r="BZ83" s="143"/>
      <c r="CA83" s="142"/>
      <c r="CB83" s="144"/>
      <c r="CC83" s="135"/>
    </row>
    <row r="84" spans="1:81" ht="6" customHeight="1">
      <c r="A84" s="135"/>
      <c r="B84" s="608"/>
      <c r="C84" s="605"/>
      <c r="D84" s="605"/>
      <c r="E84" s="609"/>
      <c r="F84" s="604"/>
      <c r="G84" s="609"/>
      <c r="H84" s="604" t="s">
        <v>66</v>
      </c>
      <c r="I84" s="609"/>
      <c r="J84" s="604"/>
      <c r="K84" s="605"/>
      <c r="L84" s="605"/>
      <c r="M84" s="605"/>
      <c r="N84" s="605"/>
      <c r="O84" s="605"/>
      <c r="P84" s="605"/>
      <c r="Q84" s="605"/>
      <c r="R84" s="605"/>
      <c r="S84" s="605"/>
      <c r="T84" s="605"/>
      <c r="U84" s="605"/>
      <c r="V84" s="605"/>
      <c r="W84" s="605"/>
      <c r="X84" s="605"/>
      <c r="Y84" s="609"/>
      <c r="Z84" s="612"/>
      <c r="AA84" s="613"/>
      <c r="AB84" s="613"/>
      <c r="AC84" s="613"/>
      <c r="AD84" s="613"/>
      <c r="AE84" s="613"/>
      <c r="AF84" s="613"/>
      <c r="AG84" s="613"/>
      <c r="AH84" s="614"/>
      <c r="AI84" s="589" t="s">
        <v>66</v>
      </c>
      <c r="AJ84" s="590"/>
      <c r="AK84" s="589" t="s">
        <v>66</v>
      </c>
      <c r="AL84" s="590"/>
      <c r="AM84" s="589" t="s">
        <v>66</v>
      </c>
      <c r="AN84" s="590"/>
      <c r="AO84" s="589" t="s">
        <v>66</v>
      </c>
      <c r="AP84" s="590"/>
      <c r="AQ84" s="595"/>
      <c r="AR84" s="596"/>
      <c r="AS84" s="596"/>
      <c r="AT84" s="597"/>
      <c r="AU84" s="589"/>
      <c r="AV84" s="590"/>
      <c r="AW84" s="589"/>
      <c r="AX84" s="590"/>
      <c r="AY84" s="589"/>
      <c r="AZ84" s="590"/>
      <c r="BA84" s="604"/>
      <c r="BB84" s="605"/>
      <c r="BC84" s="605"/>
      <c r="BD84" s="605"/>
      <c r="BE84" s="605"/>
      <c r="BF84" s="605"/>
      <c r="BG84" s="605"/>
      <c r="BH84" s="589"/>
      <c r="BI84" s="696"/>
      <c r="BJ84" s="697"/>
      <c r="BK84" s="138"/>
      <c r="BL84" s="138"/>
      <c r="BM84" s="138"/>
      <c r="BN84" s="138"/>
      <c r="BO84" s="138"/>
      <c r="BP84" s="138"/>
      <c r="BQ84" s="140"/>
      <c r="BR84" s="138"/>
      <c r="BS84" s="138"/>
      <c r="BT84" s="138"/>
      <c r="BU84" s="138"/>
      <c r="BV84" s="138"/>
      <c r="BW84" s="138"/>
      <c r="BX84" s="138"/>
      <c r="BY84" s="138"/>
      <c r="BZ84" s="140"/>
      <c r="CA84" s="138"/>
      <c r="CB84" s="141"/>
      <c r="CC84" s="135"/>
    </row>
    <row r="85" spans="1:81" ht="6" customHeight="1">
      <c r="A85" s="135"/>
      <c r="B85" s="610"/>
      <c r="C85" s="606"/>
      <c r="D85" s="606"/>
      <c r="E85" s="592"/>
      <c r="F85" s="591"/>
      <c r="G85" s="592"/>
      <c r="H85" s="591"/>
      <c r="I85" s="592"/>
      <c r="J85" s="591"/>
      <c r="K85" s="606"/>
      <c r="L85" s="606"/>
      <c r="M85" s="606"/>
      <c r="N85" s="606"/>
      <c r="O85" s="606"/>
      <c r="P85" s="606"/>
      <c r="Q85" s="606"/>
      <c r="R85" s="606"/>
      <c r="S85" s="606"/>
      <c r="T85" s="606"/>
      <c r="U85" s="606"/>
      <c r="V85" s="606"/>
      <c r="W85" s="606"/>
      <c r="X85" s="606"/>
      <c r="Y85" s="592"/>
      <c r="Z85" s="615"/>
      <c r="AA85" s="616"/>
      <c r="AB85" s="616"/>
      <c r="AC85" s="616"/>
      <c r="AD85" s="616"/>
      <c r="AE85" s="616"/>
      <c r="AF85" s="616"/>
      <c r="AG85" s="616"/>
      <c r="AH85" s="617"/>
      <c r="AI85" s="591"/>
      <c r="AJ85" s="592"/>
      <c r="AK85" s="591"/>
      <c r="AL85" s="592"/>
      <c r="AM85" s="591"/>
      <c r="AN85" s="592"/>
      <c r="AO85" s="591"/>
      <c r="AP85" s="592"/>
      <c r="AQ85" s="598"/>
      <c r="AR85" s="599"/>
      <c r="AS85" s="599"/>
      <c r="AT85" s="600"/>
      <c r="AU85" s="591"/>
      <c r="AV85" s="592"/>
      <c r="AW85" s="591"/>
      <c r="AX85" s="592"/>
      <c r="AY85" s="591"/>
      <c r="AZ85" s="592"/>
      <c r="BA85" s="591"/>
      <c r="BB85" s="606"/>
      <c r="BC85" s="606"/>
      <c r="BD85" s="606"/>
      <c r="BE85" s="606"/>
      <c r="BF85" s="606"/>
      <c r="BG85" s="606"/>
      <c r="BH85" s="698"/>
      <c r="BI85" s="699"/>
      <c r="BJ85" s="700"/>
      <c r="BK85" s="138"/>
      <c r="BL85" s="138"/>
      <c r="BM85" s="138"/>
      <c r="BN85" s="138"/>
      <c r="BO85" s="138"/>
      <c r="BP85" s="138"/>
      <c r="BQ85" s="140"/>
      <c r="BR85" s="138"/>
      <c r="BS85" s="138"/>
      <c r="BT85" s="138"/>
      <c r="BU85" s="138"/>
      <c r="BV85" s="138"/>
      <c r="BW85" s="138"/>
      <c r="BX85" s="138"/>
      <c r="BY85" s="138"/>
      <c r="BZ85" s="140"/>
      <c r="CA85" s="138"/>
      <c r="CB85" s="141"/>
      <c r="CC85" s="135"/>
    </row>
    <row r="86" spans="1:81" ht="6" customHeight="1">
      <c r="A86" s="135"/>
      <c r="B86" s="611"/>
      <c r="C86" s="607"/>
      <c r="D86" s="607"/>
      <c r="E86" s="594"/>
      <c r="F86" s="593"/>
      <c r="G86" s="594"/>
      <c r="H86" s="593"/>
      <c r="I86" s="594"/>
      <c r="J86" s="593"/>
      <c r="K86" s="607"/>
      <c r="L86" s="607"/>
      <c r="M86" s="607"/>
      <c r="N86" s="607"/>
      <c r="O86" s="607"/>
      <c r="P86" s="607"/>
      <c r="Q86" s="607"/>
      <c r="R86" s="607"/>
      <c r="S86" s="607"/>
      <c r="T86" s="607"/>
      <c r="U86" s="607"/>
      <c r="V86" s="607"/>
      <c r="W86" s="607"/>
      <c r="X86" s="607"/>
      <c r="Y86" s="594"/>
      <c r="Z86" s="618"/>
      <c r="AA86" s="619"/>
      <c r="AB86" s="619"/>
      <c r="AC86" s="619"/>
      <c r="AD86" s="619"/>
      <c r="AE86" s="619"/>
      <c r="AF86" s="619"/>
      <c r="AG86" s="619"/>
      <c r="AH86" s="620"/>
      <c r="AI86" s="593"/>
      <c r="AJ86" s="594"/>
      <c r="AK86" s="593"/>
      <c r="AL86" s="594"/>
      <c r="AM86" s="593"/>
      <c r="AN86" s="594"/>
      <c r="AO86" s="593"/>
      <c r="AP86" s="594"/>
      <c r="AQ86" s="601"/>
      <c r="AR86" s="602"/>
      <c r="AS86" s="602"/>
      <c r="AT86" s="603"/>
      <c r="AU86" s="593"/>
      <c r="AV86" s="594"/>
      <c r="AW86" s="593"/>
      <c r="AX86" s="594"/>
      <c r="AY86" s="593"/>
      <c r="AZ86" s="594"/>
      <c r="BA86" s="593"/>
      <c r="BB86" s="607"/>
      <c r="BC86" s="607"/>
      <c r="BD86" s="607"/>
      <c r="BE86" s="607"/>
      <c r="BF86" s="607"/>
      <c r="BG86" s="607"/>
      <c r="BH86" s="701"/>
      <c r="BI86" s="702"/>
      <c r="BJ86" s="703"/>
      <c r="BK86" s="142"/>
      <c r="BL86" s="142"/>
      <c r="BM86" s="142"/>
      <c r="BN86" s="142"/>
      <c r="BO86" s="142"/>
      <c r="BP86" s="142"/>
      <c r="BQ86" s="143"/>
      <c r="BR86" s="142"/>
      <c r="BS86" s="142"/>
      <c r="BT86" s="142"/>
      <c r="BU86" s="142"/>
      <c r="BV86" s="142"/>
      <c r="BW86" s="142"/>
      <c r="BX86" s="142"/>
      <c r="BY86" s="142"/>
      <c r="BZ86" s="143"/>
      <c r="CA86" s="142"/>
      <c r="CB86" s="144"/>
      <c r="CC86" s="135"/>
    </row>
    <row r="87" spans="1:81" ht="6" customHeight="1">
      <c r="A87" s="135"/>
      <c r="B87" s="566"/>
      <c r="C87" s="554"/>
      <c r="D87" s="554"/>
      <c r="E87" s="567"/>
      <c r="F87" s="553"/>
      <c r="G87" s="567"/>
      <c r="H87" s="553" t="s">
        <v>66</v>
      </c>
      <c r="I87" s="567"/>
      <c r="J87" s="553"/>
      <c r="K87" s="554"/>
      <c r="L87" s="554"/>
      <c r="M87" s="554"/>
      <c r="N87" s="554"/>
      <c r="O87" s="554"/>
      <c r="P87" s="554"/>
      <c r="Q87" s="554"/>
      <c r="R87" s="554"/>
      <c r="S87" s="554"/>
      <c r="T87" s="554"/>
      <c r="U87" s="554"/>
      <c r="V87" s="554"/>
      <c r="W87" s="554"/>
      <c r="X87" s="554"/>
      <c r="Y87" s="567"/>
      <c r="Z87" s="570"/>
      <c r="AA87" s="571"/>
      <c r="AB87" s="571"/>
      <c r="AC87" s="571"/>
      <c r="AD87" s="571"/>
      <c r="AE87" s="571"/>
      <c r="AF87" s="571"/>
      <c r="AG87" s="571"/>
      <c r="AH87" s="572"/>
      <c r="AI87" s="547" t="s">
        <v>66</v>
      </c>
      <c r="AJ87" s="548"/>
      <c r="AK87" s="547" t="s">
        <v>66</v>
      </c>
      <c r="AL87" s="548"/>
      <c r="AM87" s="547" t="s">
        <v>66</v>
      </c>
      <c r="AN87" s="548"/>
      <c r="AO87" s="547" t="s">
        <v>66</v>
      </c>
      <c r="AP87" s="548"/>
      <c r="AQ87" s="557"/>
      <c r="AR87" s="558"/>
      <c r="AS87" s="558"/>
      <c r="AT87" s="559"/>
      <c r="AU87" s="547"/>
      <c r="AV87" s="548"/>
      <c r="AW87" s="547"/>
      <c r="AX87" s="548"/>
      <c r="AY87" s="547"/>
      <c r="AZ87" s="548"/>
      <c r="BA87" s="553"/>
      <c r="BB87" s="554"/>
      <c r="BC87" s="554"/>
      <c r="BD87" s="554"/>
      <c r="BE87" s="554"/>
      <c r="BF87" s="554"/>
      <c r="BG87" s="554"/>
      <c r="BH87" s="547"/>
      <c r="BI87" s="622"/>
      <c r="BJ87" s="704"/>
      <c r="BK87" s="138"/>
      <c r="BL87" s="138"/>
      <c r="BM87" s="138"/>
      <c r="BN87" s="138"/>
      <c r="BO87" s="138"/>
      <c r="BP87" s="138"/>
      <c r="BQ87" s="145"/>
      <c r="BR87" s="138"/>
      <c r="BS87" s="138"/>
      <c r="BT87" s="138"/>
      <c r="BU87" s="138"/>
      <c r="BV87" s="138"/>
      <c r="BW87" s="138"/>
      <c r="BX87" s="138"/>
      <c r="BY87" s="138"/>
      <c r="BZ87" s="145"/>
      <c r="CA87" s="138"/>
      <c r="CB87" s="141"/>
      <c r="CC87" s="135"/>
    </row>
    <row r="88" spans="1:81" ht="6" customHeight="1">
      <c r="A88" s="135"/>
      <c r="B88" s="568"/>
      <c r="C88" s="555"/>
      <c r="D88" s="555"/>
      <c r="E88" s="550"/>
      <c r="F88" s="549"/>
      <c r="G88" s="550"/>
      <c r="H88" s="549"/>
      <c r="I88" s="550"/>
      <c r="J88" s="549"/>
      <c r="K88" s="555"/>
      <c r="L88" s="555"/>
      <c r="M88" s="555"/>
      <c r="N88" s="555"/>
      <c r="O88" s="555"/>
      <c r="P88" s="555"/>
      <c r="Q88" s="555"/>
      <c r="R88" s="555"/>
      <c r="S88" s="555"/>
      <c r="T88" s="555"/>
      <c r="U88" s="555"/>
      <c r="V88" s="555"/>
      <c r="W88" s="555"/>
      <c r="X88" s="555"/>
      <c r="Y88" s="550"/>
      <c r="Z88" s="573"/>
      <c r="AA88" s="574"/>
      <c r="AB88" s="574"/>
      <c r="AC88" s="574"/>
      <c r="AD88" s="574"/>
      <c r="AE88" s="574"/>
      <c r="AF88" s="574"/>
      <c r="AG88" s="574"/>
      <c r="AH88" s="575"/>
      <c r="AI88" s="549"/>
      <c r="AJ88" s="550"/>
      <c r="AK88" s="549"/>
      <c r="AL88" s="550"/>
      <c r="AM88" s="549"/>
      <c r="AN88" s="550"/>
      <c r="AO88" s="549"/>
      <c r="AP88" s="550"/>
      <c r="AQ88" s="560"/>
      <c r="AR88" s="561"/>
      <c r="AS88" s="561"/>
      <c r="AT88" s="562"/>
      <c r="AU88" s="549"/>
      <c r="AV88" s="550"/>
      <c r="AW88" s="549"/>
      <c r="AX88" s="550"/>
      <c r="AY88" s="549"/>
      <c r="AZ88" s="550"/>
      <c r="BA88" s="549"/>
      <c r="BB88" s="555"/>
      <c r="BC88" s="555"/>
      <c r="BD88" s="555"/>
      <c r="BE88" s="555"/>
      <c r="BF88" s="555"/>
      <c r="BG88" s="555"/>
      <c r="BH88" s="705"/>
      <c r="BI88" s="706"/>
      <c r="BJ88" s="707"/>
      <c r="BK88" s="138"/>
      <c r="BL88" s="138"/>
      <c r="BM88" s="138"/>
      <c r="BN88" s="138"/>
      <c r="BO88" s="138"/>
      <c r="BP88" s="138"/>
      <c r="BQ88" s="140"/>
      <c r="BR88" s="138"/>
      <c r="BS88" s="138"/>
      <c r="BT88" s="138"/>
      <c r="BU88" s="138"/>
      <c r="BV88" s="138"/>
      <c r="BW88" s="138"/>
      <c r="BX88" s="138"/>
      <c r="BY88" s="138"/>
      <c r="BZ88" s="140"/>
      <c r="CA88" s="138"/>
      <c r="CB88" s="141"/>
      <c r="CC88" s="135"/>
    </row>
    <row r="89" spans="1:81" ht="6" customHeight="1">
      <c r="A89" s="135"/>
      <c r="B89" s="585"/>
      <c r="C89" s="580"/>
      <c r="D89" s="580"/>
      <c r="E89" s="581"/>
      <c r="F89" s="579"/>
      <c r="G89" s="581"/>
      <c r="H89" s="579"/>
      <c r="I89" s="581"/>
      <c r="J89" s="579"/>
      <c r="K89" s="580"/>
      <c r="L89" s="580"/>
      <c r="M89" s="580"/>
      <c r="N89" s="580"/>
      <c r="O89" s="580"/>
      <c r="P89" s="580"/>
      <c r="Q89" s="580"/>
      <c r="R89" s="580"/>
      <c r="S89" s="580"/>
      <c r="T89" s="580"/>
      <c r="U89" s="580"/>
      <c r="V89" s="580"/>
      <c r="W89" s="580"/>
      <c r="X89" s="580"/>
      <c r="Y89" s="581"/>
      <c r="Z89" s="586"/>
      <c r="AA89" s="587"/>
      <c r="AB89" s="587"/>
      <c r="AC89" s="587"/>
      <c r="AD89" s="587"/>
      <c r="AE89" s="587"/>
      <c r="AF89" s="587"/>
      <c r="AG89" s="587"/>
      <c r="AH89" s="588"/>
      <c r="AI89" s="579"/>
      <c r="AJ89" s="581"/>
      <c r="AK89" s="579"/>
      <c r="AL89" s="581"/>
      <c r="AM89" s="579"/>
      <c r="AN89" s="581"/>
      <c r="AO89" s="579"/>
      <c r="AP89" s="581"/>
      <c r="AQ89" s="582"/>
      <c r="AR89" s="583"/>
      <c r="AS89" s="583"/>
      <c r="AT89" s="584"/>
      <c r="AU89" s="579"/>
      <c r="AV89" s="581"/>
      <c r="AW89" s="579"/>
      <c r="AX89" s="581"/>
      <c r="AY89" s="579"/>
      <c r="AZ89" s="581"/>
      <c r="BA89" s="579"/>
      <c r="BB89" s="580"/>
      <c r="BC89" s="580"/>
      <c r="BD89" s="580"/>
      <c r="BE89" s="580"/>
      <c r="BF89" s="580"/>
      <c r="BG89" s="580"/>
      <c r="BH89" s="708"/>
      <c r="BI89" s="709"/>
      <c r="BJ89" s="710"/>
      <c r="BK89" s="142"/>
      <c r="BL89" s="142"/>
      <c r="BM89" s="142"/>
      <c r="BN89" s="142"/>
      <c r="BO89" s="142"/>
      <c r="BP89" s="142"/>
      <c r="BQ89" s="143"/>
      <c r="BR89" s="142"/>
      <c r="BS89" s="142"/>
      <c r="BT89" s="142"/>
      <c r="BU89" s="142"/>
      <c r="BV89" s="142"/>
      <c r="BW89" s="142"/>
      <c r="BX89" s="142"/>
      <c r="BY89" s="142"/>
      <c r="BZ89" s="143"/>
      <c r="CA89" s="142"/>
      <c r="CB89" s="144"/>
      <c r="CC89" s="135"/>
    </row>
    <row r="90" spans="1:81" ht="6" customHeight="1">
      <c r="A90" s="135"/>
      <c r="B90" s="608"/>
      <c r="C90" s="605"/>
      <c r="D90" s="605"/>
      <c r="E90" s="609"/>
      <c r="F90" s="604"/>
      <c r="G90" s="609"/>
      <c r="H90" s="604" t="s">
        <v>66</v>
      </c>
      <c r="I90" s="609"/>
      <c r="J90" s="604"/>
      <c r="K90" s="605"/>
      <c r="L90" s="605"/>
      <c r="M90" s="605"/>
      <c r="N90" s="605"/>
      <c r="O90" s="605"/>
      <c r="P90" s="605"/>
      <c r="Q90" s="605"/>
      <c r="R90" s="605"/>
      <c r="S90" s="605"/>
      <c r="T90" s="605"/>
      <c r="U90" s="605"/>
      <c r="V90" s="605"/>
      <c r="W90" s="605"/>
      <c r="X90" s="605"/>
      <c r="Y90" s="609"/>
      <c r="Z90" s="612"/>
      <c r="AA90" s="613"/>
      <c r="AB90" s="613"/>
      <c r="AC90" s="613"/>
      <c r="AD90" s="613"/>
      <c r="AE90" s="613"/>
      <c r="AF90" s="613"/>
      <c r="AG90" s="613"/>
      <c r="AH90" s="614"/>
      <c r="AI90" s="589" t="s">
        <v>66</v>
      </c>
      <c r="AJ90" s="590"/>
      <c r="AK90" s="589" t="s">
        <v>66</v>
      </c>
      <c r="AL90" s="590"/>
      <c r="AM90" s="589" t="s">
        <v>66</v>
      </c>
      <c r="AN90" s="590"/>
      <c r="AO90" s="589" t="s">
        <v>66</v>
      </c>
      <c r="AP90" s="590"/>
      <c r="AQ90" s="595"/>
      <c r="AR90" s="596"/>
      <c r="AS90" s="596"/>
      <c r="AT90" s="597"/>
      <c r="AU90" s="589"/>
      <c r="AV90" s="590"/>
      <c r="AW90" s="589"/>
      <c r="AX90" s="590"/>
      <c r="AY90" s="589"/>
      <c r="AZ90" s="590"/>
      <c r="BA90" s="604"/>
      <c r="BB90" s="605"/>
      <c r="BC90" s="605"/>
      <c r="BD90" s="605"/>
      <c r="BE90" s="605"/>
      <c r="BF90" s="605"/>
      <c r="BG90" s="605"/>
      <c r="BH90" s="589"/>
      <c r="BI90" s="696"/>
      <c r="BJ90" s="697"/>
      <c r="BK90" s="138"/>
      <c r="BL90" s="138"/>
      <c r="BM90" s="138"/>
      <c r="BN90" s="138"/>
      <c r="BO90" s="138"/>
      <c r="BP90" s="138"/>
      <c r="BQ90" s="140"/>
      <c r="BR90" s="138"/>
      <c r="BS90" s="138"/>
      <c r="BT90" s="138"/>
      <c r="BU90" s="138"/>
      <c r="BV90" s="138"/>
      <c r="BW90" s="138"/>
      <c r="BX90" s="138"/>
      <c r="BY90" s="138"/>
      <c r="BZ90" s="140"/>
      <c r="CA90" s="138"/>
      <c r="CB90" s="141"/>
      <c r="CC90" s="135"/>
    </row>
    <row r="91" spans="1:81" ht="6" customHeight="1">
      <c r="A91" s="135"/>
      <c r="B91" s="610"/>
      <c r="C91" s="606"/>
      <c r="D91" s="606"/>
      <c r="E91" s="592"/>
      <c r="F91" s="591"/>
      <c r="G91" s="592"/>
      <c r="H91" s="591"/>
      <c r="I91" s="592"/>
      <c r="J91" s="591"/>
      <c r="K91" s="606"/>
      <c r="L91" s="606"/>
      <c r="M91" s="606"/>
      <c r="N91" s="606"/>
      <c r="O91" s="606"/>
      <c r="P91" s="606"/>
      <c r="Q91" s="606"/>
      <c r="R91" s="606"/>
      <c r="S91" s="606"/>
      <c r="T91" s="606"/>
      <c r="U91" s="606"/>
      <c r="V91" s="606"/>
      <c r="W91" s="606"/>
      <c r="X91" s="606"/>
      <c r="Y91" s="592"/>
      <c r="Z91" s="615"/>
      <c r="AA91" s="616"/>
      <c r="AB91" s="616"/>
      <c r="AC91" s="616"/>
      <c r="AD91" s="616"/>
      <c r="AE91" s="616"/>
      <c r="AF91" s="616"/>
      <c r="AG91" s="616"/>
      <c r="AH91" s="617"/>
      <c r="AI91" s="591"/>
      <c r="AJ91" s="592"/>
      <c r="AK91" s="591"/>
      <c r="AL91" s="592"/>
      <c r="AM91" s="591"/>
      <c r="AN91" s="592"/>
      <c r="AO91" s="591"/>
      <c r="AP91" s="592"/>
      <c r="AQ91" s="598"/>
      <c r="AR91" s="599"/>
      <c r="AS91" s="599"/>
      <c r="AT91" s="600"/>
      <c r="AU91" s="591"/>
      <c r="AV91" s="592"/>
      <c r="AW91" s="591"/>
      <c r="AX91" s="592"/>
      <c r="AY91" s="591"/>
      <c r="AZ91" s="592"/>
      <c r="BA91" s="591"/>
      <c r="BB91" s="606"/>
      <c r="BC91" s="606"/>
      <c r="BD91" s="606"/>
      <c r="BE91" s="606"/>
      <c r="BF91" s="606"/>
      <c r="BG91" s="606"/>
      <c r="BH91" s="698"/>
      <c r="BI91" s="699"/>
      <c r="BJ91" s="700"/>
      <c r="BK91" s="138"/>
      <c r="BL91" s="138"/>
      <c r="BM91" s="138"/>
      <c r="BN91" s="138"/>
      <c r="BO91" s="138"/>
      <c r="BP91" s="138"/>
      <c r="BQ91" s="140"/>
      <c r="BR91" s="138"/>
      <c r="BS91" s="138"/>
      <c r="BT91" s="138"/>
      <c r="BU91" s="138"/>
      <c r="BV91" s="138"/>
      <c r="BW91" s="138"/>
      <c r="BX91" s="138"/>
      <c r="BY91" s="138"/>
      <c r="BZ91" s="140"/>
      <c r="CA91" s="138"/>
      <c r="CB91" s="141"/>
      <c r="CC91" s="135"/>
    </row>
    <row r="92" spans="1:81" ht="6" customHeight="1">
      <c r="A92" s="135"/>
      <c r="B92" s="611"/>
      <c r="C92" s="607"/>
      <c r="D92" s="607"/>
      <c r="E92" s="594"/>
      <c r="F92" s="593"/>
      <c r="G92" s="594"/>
      <c r="H92" s="593"/>
      <c r="I92" s="594"/>
      <c r="J92" s="593"/>
      <c r="K92" s="607"/>
      <c r="L92" s="607"/>
      <c r="M92" s="607"/>
      <c r="N92" s="607"/>
      <c r="O92" s="607"/>
      <c r="P92" s="607"/>
      <c r="Q92" s="607"/>
      <c r="R92" s="607"/>
      <c r="S92" s="607"/>
      <c r="T92" s="607"/>
      <c r="U92" s="607"/>
      <c r="V92" s="607"/>
      <c r="W92" s="607"/>
      <c r="X92" s="607"/>
      <c r="Y92" s="594"/>
      <c r="Z92" s="618"/>
      <c r="AA92" s="619"/>
      <c r="AB92" s="619"/>
      <c r="AC92" s="619"/>
      <c r="AD92" s="619"/>
      <c r="AE92" s="619"/>
      <c r="AF92" s="619"/>
      <c r="AG92" s="619"/>
      <c r="AH92" s="620"/>
      <c r="AI92" s="593"/>
      <c r="AJ92" s="594"/>
      <c r="AK92" s="593"/>
      <c r="AL92" s="594"/>
      <c r="AM92" s="593"/>
      <c r="AN92" s="594"/>
      <c r="AO92" s="593"/>
      <c r="AP92" s="594"/>
      <c r="AQ92" s="601"/>
      <c r="AR92" s="602"/>
      <c r="AS92" s="602"/>
      <c r="AT92" s="603"/>
      <c r="AU92" s="593"/>
      <c r="AV92" s="594"/>
      <c r="AW92" s="593"/>
      <c r="AX92" s="594"/>
      <c r="AY92" s="593"/>
      <c r="AZ92" s="594"/>
      <c r="BA92" s="593"/>
      <c r="BB92" s="607"/>
      <c r="BC92" s="607"/>
      <c r="BD92" s="607"/>
      <c r="BE92" s="607"/>
      <c r="BF92" s="607"/>
      <c r="BG92" s="607"/>
      <c r="BH92" s="701"/>
      <c r="BI92" s="702"/>
      <c r="BJ92" s="703"/>
      <c r="BK92" s="142"/>
      <c r="BL92" s="142"/>
      <c r="BM92" s="142"/>
      <c r="BN92" s="142"/>
      <c r="BO92" s="142"/>
      <c r="BP92" s="142"/>
      <c r="BQ92" s="143"/>
      <c r="BR92" s="142"/>
      <c r="BS92" s="142"/>
      <c r="BT92" s="142"/>
      <c r="BU92" s="142"/>
      <c r="BV92" s="142"/>
      <c r="BW92" s="142"/>
      <c r="BX92" s="142"/>
      <c r="BY92" s="142"/>
      <c r="BZ92" s="143"/>
      <c r="CA92" s="142"/>
      <c r="CB92" s="144"/>
      <c r="CC92" s="135"/>
    </row>
    <row r="93" spans="1:81" ht="6" customHeight="1">
      <c r="A93" s="135"/>
      <c r="B93" s="566"/>
      <c r="C93" s="554"/>
      <c r="D93" s="554"/>
      <c r="E93" s="567"/>
      <c r="F93" s="553"/>
      <c r="G93" s="567"/>
      <c r="H93" s="553" t="s">
        <v>66</v>
      </c>
      <c r="I93" s="567"/>
      <c r="J93" s="553"/>
      <c r="K93" s="554"/>
      <c r="L93" s="554"/>
      <c r="M93" s="554"/>
      <c r="N93" s="554"/>
      <c r="O93" s="554"/>
      <c r="P93" s="554"/>
      <c r="Q93" s="554"/>
      <c r="R93" s="554"/>
      <c r="S93" s="554"/>
      <c r="T93" s="554"/>
      <c r="U93" s="554"/>
      <c r="V93" s="554"/>
      <c r="W93" s="554"/>
      <c r="X93" s="554"/>
      <c r="Y93" s="567"/>
      <c r="Z93" s="570"/>
      <c r="AA93" s="571"/>
      <c r="AB93" s="571"/>
      <c r="AC93" s="571"/>
      <c r="AD93" s="571"/>
      <c r="AE93" s="571"/>
      <c r="AF93" s="571"/>
      <c r="AG93" s="571"/>
      <c r="AH93" s="572"/>
      <c r="AI93" s="547" t="s">
        <v>66</v>
      </c>
      <c r="AJ93" s="548"/>
      <c r="AK93" s="547" t="s">
        <v>66</v>
      </c>
      <c r="AL93" s="548"/>
      <c r="AM93" s="547" t="s">
        <v>66</v>
      </c>
      <c r="AN93" s="548"/>
      <c r="AO93" s="547" t="s">
        <v>66</v>
      </c>
      <c r="AP93" s="548"/>
      <c r="AQ93" s="557"/>
      <c r="AR93" s="558"/>
      <c r="AS93" s="558"/>
      <c r="AT93" s="559"/>
      <c r="AU93" s="547"/>
      <c r="AV93" s="548"/>
      <c r="AW93" s="547"/>
      <c r="AX93" s="548"/>
      <c r="AY93" s="547"/>
      <c r="AZ93" s="548"/>
      <c r="BA93" s="553"/>
      <c r="BB93" s="554"/>
      <c r="BC93" s="554"/>
      <c r="BD93" s="554"/>
      <c r="BE93" s="554"/>
      <c r="BF93" s="554"/>
      <c r="BG93" s="554"/>
      <c r="BH93" s="547"/>
      <c r="BI93" s="622"/>
      <c r="BJ93" s="704"/>
      <c r="BK93" s="138"/>
      <c r="BL93" s="138"/>
      <c r="BM93" s="138"/>
      <c r="BN93" s="138"/>
      <c r="BO93" s="138"/>
      <c r="BP93" s="138"/>
      <c r="BQ93" s="145"/>
      <c r="BR93" s="138"/>
      <c r="BS93" s="138"/>
      <c r="BT93" s="138"/>
      <c r="BU93" s="138"/>
      <c r="BV93" s="138"/>
      <c r="BW93" s="138"/>
      <c r="BX93" s="138"/>
      <c r="BY93" s="138"/>
      <c r="BZ93" s="145"/>
      <c r="CA93" s="138"/>
      <c r="CB93" s="141"/>
    </row>
    <row r="94" spans="1:81" ht="6" customHeight="1">
      <c r="A94" s="135"/>
      <c r="B94" s="568"/>
      <c r="C94" s="555"/>
      <c r="D94" s="555"/>
      <c r="E94" s="550"/>
      <c r="F94" s="549"/>
      <c r="G94" s="550"/>
      <c r="H94" s="549"/>
      <c r="I94" s="550"/>
      <c r="J94" s="549"/>
      <c r="K94" s="555"/>
      <c r="L94" s="555"/>
      <c r="M94" s="555"/>
      <c r="N94" s="555"/>
      <c r="O94" s="555"/>
      <c r="P94" s="555"/>
      <c r="Q94" s="555"/>
      <c r="R94" s="555"/>
      <c r="S94" s="555"/>
      <c r="T94" s="555"/>
      <c r="U94" s="555"/>
      <c r="V94" s="555"/>
      <c r="W94" s="555"/>
      <c r="X94" s="555"/>
      <c r="Y94" s="550"/>
      <c r="Z94" s="573"/>
      <c r="AA94" s="574"/>
      <c r="AB94" s="574"/>
      <c r="AC94" s="574"/>
      <c r="AD94" s="574"/>
      <c r="AE94" s="574"/>
      <c r="AF94" s="574"/>
      <c r="AG94" s="574"/>
      <c r="AH94" s="575"/>
      <c r="AI94" s="549"/>
      <c r="AJ94" s="550"/>
      <c r="AK94" s="549"/>
      <c r="AL94" s="550"/>
      <c r="AM94" s="549"/>
      <c r="AN94" s="550"/>
      <c r="AO94" s="549"/>
      <c r="AP94" s="550"/>
      <c r="AQ94" s="560"/>
      <c r="AR94" s="561"/>
      <c r="AS94" s="561"/>
      <c r="AT94" s="562"/>
      <c r="AU94" s="549"/>
      <c r="AV94" s="550"/>
      <c r="AW94" s="549"/>
      <c r="AX94" s="550"/>
      <c r="AY94" s="549"/>
      <c r="AZ94" s="550"/>
      <c r="BA94" s="549"/>
      <c r="BB94" s="555"/>
      <c r="BC94" s="555"/>
      <c r="BD94" s="555"/>
      <c r="BE94" s="555"/>
      <c r="BF94" s="555"/>
      <c r="BG94" s="555"/>
      <c r="BH94" s="705"/>
      <c r="BI94" s="706"/>
      <c r="BJ94" s="707"/>
      <c r="BK94" s="138"/>
      <c r="BL94" s="138"/>
      <c r="BM94" s="138"/>
      <c r="BN94" s="138"/>
      <c r="BO94" s="138"/>
      <c r="BP94" s="138"/>
      <c r="BQ94" s="140"/>
      <c r="BR94" s="138"/>
      <c r="BS94" s="138"/>
      <c r="BT94" s="138"/>
      <c r="BU94" s="138"/>
      <c r="BV94" s="138"/>
      <c r="BW94" s="138"/>
      <c r="BX94" s="138"/>
      <c r="BY94" s="138"/>
      <c r="BZ94" s="140"/>
      <c r="CA94" s="138"/>
      <c r="CB94" s="141"/>
    </row>
    <row r="95" spans="1:81" ht="6" customHeight="1">
      <c r="A95" s="135"/>
      <c r="B95" s="585"/>
      <c r="C95" s="580"/>
      <c r="D95" s="580"/>
      <c r="E95" s="581"/>
      <c r="F95" s="579"/>
      <c r="G95" s="581"/>
      <c r="H95" s="579"/>
      <c r="I95" s="581"/>
      <c r="J95" s="579"/>
      <c r="K95" s="580"/>
      <c r="L95" s="580"/>
      <c r="M95" s="580"/>
      <c r="N95" s="580"/>
      <c r="O95" s="580"/>
      <c r="P95" s="580"/>
      <c r="Q95" s="580"/>
      <c r="R95" s="580"/>
      <c r="S95" s="580"/>
      <c r="T95" s="580"/>
      <c r="U95" s="580"/>
      <c r="V95" s="580"/>
      <c r="W95" s="580"/>
      <c r="X95" s="580"/>
      <c r="Y95" s="581"/>
      <c r="Z95" s="586"/>
      <c r="AA95" s="587"/>
      <c r="AB95" s="587"/>
      <c r="AC95" s="587"/>
      <c r="AD95" s="587"/>
      <c r="AE95" s="587"/>
      <c r="AF95" s="587"/>
      <c r="AG95" s="587"/>
      <c r="AH95" s="588"/>
      <c r="AI95" s="579"/>
      <c r="AJ95" s="581"/>
      <c r="AK95" s="579"/>
      <c r="AL95" s="581"/>
      <c r="AM95" s="579"/>
      <c r="AN95" s="581"/>
      <c r="AO95" s="579"/>
      <c r="AP95" s="581"/>
      <c r="AQ95" s="582"/>
      <c r="AR95" s="583"/>
      <c r="AS95" s="583"/>
      <c r="AT95" s="584"/>
      <c r="AU95" s="579"/>
      <c r="AV95" s="581"/>
      <c r="AW95" s="579"/>
      <c r="AX95" s="581"/>
      <c r="AY95" s="579"/>
      <c r="AZ95" s="581"/>
      <c r="BA95" s="579"/>
      <c r="BB95" s="580"/>
      <c r="BC95" s="580"/>
      <c r="BD95" s="580"/>
      <c r="BE95" s="580"/>
      <c r="BF95" s="580"/>
      <c r="BG95" s="580"/>
      <c r="BH95" s="708"/>
      <c r="BI95" s="709"/>
      <c r="BJ95" s="710"/>
      <c r="BK95" s="142"/>
      <c r="BL95" s="142"/>
      <c r="BM95" s="142"/>
      <c r="BN95" s="142"/>
      <c r="BO95" s="142"/>
      <c r="BP95" s="142"/>
      <c r="BQ95" s="143"/>
      <c r="BR95" s="142"/>
      <c r="BS95" s="142"/>
      <c r="BT95" s="142"/>
      <c r="BU95" s="142"/>
      <c r="BV95" s="142"/>
      <c r="BW95" s="142"/>
      <c r="BX95" s="142"/>
      <c r="BY95" s="142"/>
      <c r="BZ95" s="143"/>
      <c r="CA95" s="142"/>
      <c r="CB95" s="144"/>
    </row>
    <row r="96" spans="1:81" ht="6" customHeight="1">
      <c r="A96" s="135"/>
      <c r="B96" s="608"/>
      <c r="C96" s="605"/>
      <c r="D96" s="605"/>
      <c r="E96" s="609"/>
      <c r="F96" s="604"/>
      <c r="G96" s="609"/>
      <c r="H96" s="604" t="s">
        <v>66</v>
      </c>
      <c r="I96" s="609"/>
      <c r="J96" s="604"/>
      <c r="K96" s="605"/>
      <c r="L96" s="605"/>
      <c r="M96" s="605"/>
      <c r="N96" s="605"/>
      <c r="O96" s="605"/>
      <c r="P96" s="605"/>
      <c r="Q96" s="605"/>
      <c r="R96" s="605"/>
      <c r="S96" s="605"/>
      <c r="T96" s="605"/>
      <c r="U96" s="605"/>
      <c r="V96" s="605"/>
      <c r="W96" s="605"/>
      <c r="X96" s="605"/>
      <c r="Y96" s="609"/>
      <c r="Z96" s="612"/>
      <c r="AA96" s="613"/>
      <c r="AB96" s="613"/>
      <c r="AC96" s="613"/>
      <c r="AD96" s="613"/>
      <c r="AE96" s="613"/>
      <c r="AF96" s="613"/>
      <c r="AG96" s="613"/>
      <c r="AH96" s="614"/>
      <c r="AI96" s="589" t="s">
        <v>66</v>
      </c>
      <c r="AJ96" s="590"/>
      <c r="AK96" s="589" t="s">
        <v>66</v>
      </c>
      <c r="AL96" s="590"/>
      <c r="AM96" s="589" t="s">
        <v>66</v>
      </c>
      <c r="AN96" s="590"/>
      <c r="AO96" s="589" t="s">
        <v>66</v>
      </c>
      <c r="AP96" s="590"/>
      <c r="AQ96" s="595"/>
      <c r="AR96" s="596"/>
      <c r="AS96" s="596"/>
      <c r="AT96" s="597"/>
      <c r="AU96" s="589"/>
      <c r="AV96" s="590"/>
      <c r="AW96" s="589"/>
      <c r="AX96" s="590"/>
      <c r="AY96" s="589"/>
      <c r="AZ96" s="590"/>
      <c r="BA96" s="604"/>
      <c r="BB96" s="605"/>
      <c r="BC96" s="605"/>
      <c r="BD96" s="605"/>
      <c r="BE96" s="605"/>
      <c r="BF96" s="605"/>
      <c r="BG96" s="605"/>
      <c r="BH96" s="589"/>
      <c r="BI96" s="696"/>
      <c r="BJ96" s="697"/>
      <c r="BK96" s="138"/>
      <c r="BL96" s="138"/>
      <c r="BM96" s="138"/>
      <c r="BN96" s="138"/>
      <c r="BO96" s="138"/>
      <c r="BP96" s="138"/>
      <c r="BQ96" s="140"/>
      <c r="BR96" s="138"/>
      <c r="BS96" s="138"/>
      <c r="BT96" s="138"/>
      <c r="BU96" s="138"/>
      <c r="BV96" s="138"/>
      <c r="BW96" s="138"/>
      <c r="BX96" s="138"/>
      <c r="BY96" s="138"/>
      <c r="BZ96" s="140"/>
      <c r="CA96" s="138"/>
      <c r="CB96" s="141"/>
    </row>
    <row r="97" spans="1:81" ht="6" customHeight="1">
      <c r="A97" s="135"/>
      <c r="B97" s="610"/>
      <c r="C97" s="606"/>
      <c r="D97" s="606"/>
      <c r="E97" s="592"/>
      <c r="F97" s="591"/>
      <c r="G97" s="592"/>
      <c r="H97" s="591"/>
      <c r="I97" s="592"/>
      <c r="J97" s="591"/>
      <c r="K97" s="606"/>
      <c r="L97" s="606"/>
      <c r="M97" s="606"/>
      <c r="N97" s="606"/>
      <c r="O97" s="606"/>
      <c r="P97" s="606"/>
      <c r="Q97" s="606"/>
      <c r="R97" s="606"/>
      <c r="S97" s="606"/>
      <c r="T97" s="606"/>
      <c r="U97" s="606"/>
      <c r="V97" s="606"/>
      <c r="W97" s="606"/>
      <c r="X97" s="606"/>
      <c r="Y97" s="592"/>
      <c r="Z97" s="615"/>
      <c r="AA97" s="616"/>
      <c r="AB97" s="616"/>
      <c r="AC97" s="616"/>
      <c r="AD97" s="616"/>
      <c r="AE97" s="616"/>
      <c r="AF97" s="616"/>
      <c r="AG97" s="616"/>
      <c r="AH97" s="617"/>
      <c r="AI97" s="591"/>
      <c r="AJ97" s="592"/>
      <c r="AK97" s="591"/>
      <c r="AL97" s="592"/>
      <c r="AM97" s="591"/>
      <c r="AN97" s="592"/>
      <c r="AO97" s="591"/>
      <c r="AP97" s="592"/>
      <c r="AQ97" s="598"/>
      <c r="AR97" s="599"/>
      <c r="AS97" s="599"/>
      <c r="AT97" s="600"/>
      <c r="AU97" s="591"/>
      <c r="AV97" s="592"/>
      <c r="AW97" s="591"/>
      <c r="AX97" s="592"/>
      <c r="AY97" s="591"/>
      <c r="AZ97" s="592"/>
      <c r="BA97" s="591"/>
      <c r="BB97" s="606"/>
      <c r="BC97" s="606"/>
      <c r="BD97" s="606"/>
      <c r="BE97" s="606"/>
      <c r="BF97" s="606"/>
      <c r="BG97" s="606"/>
      <c r="BH97" s="698"/>
      <c r="BI97" s="699"/>
      <c r="BJ97" s="700"/>
      <c r="BK97" s="138"/>
      <c r="BL97" s="138"/>
      <c r="BM97" s="138"/>
      <c r="BN97" s="138"/>
      <c r="BO97" s="138"/>
      <c r="BP97" s="138"/>
      <c r="BQ97" s="140"/>
      <c r="BR97" s="138"/>
      <c r="BS97" s="138"/>
      <c r="BT97" s="138"/>
      <c r="BU97" s="138"/>
      <c r="BV97" s="138"/>
      <c r="BW97" s="138"/>
      <c r="BX97" s="138"/>
      <c r="BY97" s="138"/>
      <c r="BZ97" s="140"/>
      <c r="CA97" s="138"/>
      <c r="CB97" s="141"/>
    </row>
    <row r="98" spans="1:81" ht="6" customHeight="1">
      <c r="A98" s="135"/>
      <c r="B98" s="611"/>
      <c r="C98" s="607"/>
      <c r="D98" s="607"/>
      <c r="E98" s="594"/>
      <c r="F98" s="593"/>
      <c r="G98" s="594"/>
      <c r="H98" s="593"/>
      <c r="I98" s="594"/>
      <c r="J98" s="593"/>
      <c r="K98" s="607"/>
      <c r="L98" s="607"/>
      <c r="M98" s="607"/>
      <c r="N98" s="607"/>
      <c r="O98" s="607"/>
      <c r="P98" s="607"/>
      <c r="Q98" s="607"/>
      <c r="R98" s="607"/>
      <c r="S98" s="607"/>
      <c r="T98" s="607"/>
      <c r="U98" s="607"/>
      <c r="V98" s="607"/>
      <c r="W98" s="607"/>
      <c r="X98" s="607"/>
      <c r="Y98" s="594"/>
      <c r="Z98" s="618"/>
      <c r="AA98" s="619"/>
      <c r="AB98" s="619"/>
      <c r="AC98" s="619"/>
      <c r="AD98" s="619"/>
      <c r="AE98" s="619"/>
      <c r="AF98" s="619"/>
      <c r="AG98" s="619"/>
      <c r="AH98" s="620"/>
      <c r="AI98" s="593"/>
      <c r="AJ98" s="594"/>
      <c r="AK98" s="593"/>
      <c r="AL98" s="594"/>
      <c r="AM98" s="593"/>
      <c r="AN98" s="594"/>
      <c r="AO98" s="593"/>
      <c r="AP98" s="594"/>
      <c r="AQ98" s="601"/>
      <c r="AR98" s="602"/>
      <c r="AS98" s="602"/>
      <c r="AT98" s="603"/>
      <c r="AU98" s="593"/>
      <c r="AV98" s="594"/>
      <c r="AW98" s="593"/>
      <c r="AX98" s="594"/>
      <c r="AY98" s="593"/>
      <c r="AZ98" s="594"/>
      <c r="BA98" s="593"/>
      <c r="BB98" s="607"/>
      <c r="BC98" s="607"/>
      <c r="BD98" s="607"/>
      <c r="BE98" s="607"/>
      <c r="BF98" s="607"/>
      <c r="BG98" s="607"/>
      <c r="BH98" s="701"/>
      <c r="BI98" s="702"/>
      <c r="BJ98" s="703"/>
      <c r="BK98" s="142"/>
      <c r="BL98" s="142"/>
      <c r="BM98" s="142"/>
      <c r="BN98" s="142"/>
      <c r="BO98" s="142"/>
      <c r="BP98" s="142"/>
      <c r="BQ98" s="143"/>
      <c r="BR98" s="142"/>
      <c r="BS98" s="142"/>
      <c r="BT98" s="142"/>
      <c r="BU98" s="142"/>
      <c r="BV98" s="142"/>
      <c r="BW98" s="142"/>
      <c r="BX98" s="142"/>
      <c r="BY98" s="142"/>
      <c r="BZ98" s="143"/>
      <c r="CA98" s="142"/>
      <c r="CB98" s="144"/>
    </row>
    <row r="99" spans="1:81" ht="6" customHeight="1">
      <c r="A99" s="135"/>
      <c r="B99" s="566"/>
      <c r="C99" s="554"/>
      <c r="D99" s="554"/>
      <c r="E99" s="567"/>
      <c r="F99" s="553"/>
      <c r="G99" s="567"/>
      <c r="H99" s="553" t="s">
        <v>66</v>
      </c>
      <c r="I99" s="567"/>
      <c r="J99" s="553"/>
      <c r="K99" s="554"/>
      <c r="L99" s="554"/>
      <c r="M99" s="554"/>
      <c r="N99" s="554"/>
      <c r="O99" s="554"/>
      <c r="P99" s="554"/>
      <c r="Q99" s="554"/>
      <c r="R99" s="554"/>
      <c r="S99" s="554"/>
      <c r="T99" s="554"/>
      <c r="U99" s="554"/>
      <c r="V99" s="554"/>
      <c r="W99" s="554"/>
      <c r="X99" s="554"/>
      <c r="Y99" s="567"/>
      <c r="Z99" s="570"/>
      <c r="AA99" s="571"/>
      <c r="AB99" s="571"/>
      <c r="AC99" s="571"/>
      <c r="AD99" s="571"/>
      <c r="AE99" s="571"/>
      <c r="AF99" s="571"/>
      <c r="AG99" s="571"/>
      <c r="AH99" s="572"/>
      <c r="AI99" s="547" t="s">
        <v>66</v>
      </c>
      <c r="AJ99" s="548"/>
      <c r="AK99" s="547" t="s">
        <v>66</v>
      </c>
      <c r="AL99" s="548"/>
      <c r="AM99" s="547" t="s">
        <v>66</v>
      </c>
      <c r="AN99" s="548"/>
      <c r="AO99" s="547" t="s">
        <v>66</v>
      </c>
      <c r="AP99" s="548"/>
      <c r="AQ99" s="557"/>
      <c r="AR99" s="558"/>
      <c r="AS99" s="558"/>
      <c r="AT99" s="559"/>
      <c r="AU99" s="547"/>
      <c r="AV99" s="548"/>
      <c r="AW99" s="547"/>
      <c r="AX99" s="548"/>
      <c r="AY99" s="547"/>
      <c r="AZ99" s="548"/>
      <c r="BA99" s="553"/>
      <c r="BB99" s="554"/>
      <c r="BC99" s="554"/>
      <c r="BD99" s="554"/>
      <c r="BE99" s="554"/>
      <c r="BF99" s="554"/>
      <c r="BG99" s="554"/>
      <c r="BH99" s="547"/>
      <c r="BI99" s="622"/>
      <c r="BJ99" s="704"/>
      <c r="BK99" s="138"/>
      <c r="BL99" s="138"/>
      <c r="BM99" s="138"/>
      <c r="BN99" s="138"/>
      <c r="BO99" s="138"/>
      <c r="BP99" s="138"/>
      <c r="BQ99" s="145"/>
      <c r="BR99" s="138"/>
      <c r="BS99" s="138"/>
      <c r="BT99" s="138"/>
      <c r="BU99" s="138"/>
      <c r="BV99" s="138"/>
      <c r="BW99" s="138"/>
      <c r="BX99" s="138"/>
      <c r="BY99" s="138"/>
      <c r="BZ99" s="145"/>
      <c r="CA99" s="138"/>
      <c r="CB99" s="141"/>
      <c r="CC99" s="135"/>
    </row>
    <row r="100" spans="1:81" ht="6" customHeight="1">
      <c r="A100" s="135"/>
      <c r="B100" s="568"/>
      <c r="C100" s="555"/>
      <c r="D100" s="555"/>
      <c r="E100" s="550"/>
      <c r="F100" s="549"/>
      <c r="G100" s="550"/>
      <c r="H100" s="549"/>
      <c r="I100" s="550"/>
      <c r="J100" s="549"/>
      <c r="K100" s="555"/>
      <c r="L100" s="555"/>
      <c r="M100" s="555"/>
      <c r="N100" s="555"/>
      <c r="O100" s="555"/>
      <c r="P100" s="555"/>
      <c r="Q100" s="555"/>
      <c r="R100" s="555"/>
      <c r="S100" s="555"/>
      <c r="T100" s="555"/>
      <c r="U100" s="555"/>
      <c r="V100" s="555"/>
      <c r="W100" s="555"/>
      <c r="X100" s="555"/>
      <c r="Y100" s="550"/>
      <c r="Z100" s="573"/>
      <c r="AA100" s="574"/>
      <c r="AB100" s="574"/>
      <c r="AC100" s="574"/>
      <c r="AD100" s="574"/>
      <c r="AE100" s="574"/>
      <c r="AF100" s="574"/>
      <c r="AG100" s="574"/>
      <c r="AH100" s="575"/>
      <c r="AI100" s="549"/>
      <c r="AJ100" s="550"/>
      <c r="AK100" s="549"/>
      <c r="AL100" s="550"/>
      <c r="AM100" s="549"/>
      <c r="AN100" s="550"/>
      <c r="AO100" s="549"/>
      <c r="AP100" s="550"/>
      <c r="AQ100" s="560"/>
      <c r="AR100" s="561"/>
      <c r="AS100" s="561"/>
      <c r="AT100" s="562"/>
      <c r="AU100" s="549"/>
      <c r="AV100" s="550"/>
      <c r="AW100" s="549"/>
      <c r="AX100" s="550"/>
      <c r="AY100" s="549"/>
      <c r="AZ100" s="550"/>
      <c r="BA100" s="549"/>
      <c r="BB100" s="555"/>
      <c r="BC100" s="555"/>
      <c r="BD100" s="555"/>
      <c r="BE100" s="555"/>
      <c r="BF100" s="555"/>
      <c r="BG100" s="555"/>
      <c r="BH100" s="705"/>
      <c r="BI100" s="706"/>
      <c r="BJ100" s="707"/>
      <c r="BK100" s="138"/>
      <c r="BL100" s="138"/>
      <c r="BM100" s="138"/>
      <c r="BN100" s="138"/>
      <c r="BO100" s="138"/>
      <c r="BP100" s="138"/>
      <c r="BQ100" s="140"/>
      <c r="BR100" s="138"/>
      <c r="BS100" s="138"/>
      <c r="BT100" s="138"/>
      <c r="BU100" s="138"/>
      <c r="BV100" s="138"/>
      <c r="BW100" s="138"/>
      <c r="BX100" s="138"/>
      <c r="BY100" s="138"/>
      <c r="BZ100" s="140"/>
      <c r="CA100" s="138"/>
      <c r="CB100" s="141"/>
      <c r="CC100" s="135"/>
    </row>
    <row r="101" spans="1:81" ht="6" customHeight="1">
      <c r="A101" s="135"/>
      <c r="B101" s="585"/>
      <c r="C101" s="580"/>
      <c r="D101" s="580"/>
      <c r="E101" s="581"/>
      <c r="F101" s="579"/>
      <c r="G101" s="581"/>
      <c r="H101" s="579"/>
      <c r="I101" s="581"/>
      <c r="J101" s="579"/>
      <c r="K101" s="580"/>
      <c r="L101" s="580"/>
      <c r="M101" s="580"/>
      <c r="N101" s="580"/>
      <c r="O101" s="580"/>
      <c r="P101" s="580"/>
      <c r="Q101" s="580"/>
      <c r="R101" s="580"/>
      <c r="S101" s="580"/>
      <c r="T101" s="580"/>
      <c r="U101" s="580"/>
      <c r="V101" s="580"/>
      <c r="W101" s="580"/>
      <c r="X101" s="580"/>
      <c r="Y101" s="581"/>
      <c r="Z101" s="586"/>
      <c r="AA101" s="587"/>
      <c r="AB101" s="587"/>
      <c r="AC101" s="587"/>
      <c r="AD101" s="587"/>
      <c r="AE101" s="587"/>
      <c r="AF101" s="587"/>
      <c r="AG101" s="587"/>
      <c r="AH101" s="588"/>
      <c r="AI101" s="579"/>
      <c r="AJ101" s="581"/>
      <c r="AK101" s="579"/>
      <c r="AL101" s="581"/>
      <c r="AM101" s="579"/>
      <c r="AN101" s="581"/>
      <c r="AO101" s="579"/>
      <c r="AP101" s="581"/>
      <c r="AQ101" s="582"/>
      <c r="AR101" s="583"/>
      <c r="AS101" s="583"/>
      <c r="AT101" s="584"/>
      <c r="AU101" s="579"/>
      <c r="AV101" s="581"/>
      <c r="AW101" s="579"/>
      <c r="AX101" s="581"/>
      <c r="AY101" s="579"/>
      <c r="AZ101" s="581"/>
      <c r="BA101" s="579"/>
      <c r="BB101" s="580"/>
      <c r="BC101" s="580"/>
      <c r="BD101" s="580"/>
      <c r="BE101" s="580"/>
      <c r="BF101" s="580"/>
      <c r="BG101" s="580"/>
      <c r="BH101" s="708"/>
      <c r="BI101" s="709"/>
      <c r="BJ101" s="710"/>
      <c r="BK101" s="142"/>
      <c r="BL101" s="142"/>
      <c r="BM101" s="142"/>
      <c r="BN101" s="142"/>
      <c r="BO101" s="142"/>
      <c r="BP101" s="142"/>
      <c r="BQ101" s="143"/>
      <c r="BR101" s="142"/>
      <c r="BS101" s="142"/>
      <c r="BT101" s="142"/>
      <c r="BU101" s="142"/>
      <c r="BV101" s="142"/>
      <c r="BW101" s="142"/>
      <c r="BX101" s="142"/>
      <c r="BY101" s="142"/>
      <c r="BZ101" s="143"/>
      <c r="CA101" s="142"/>
      <c r="CB101" s="144"/>
      <c r="CC101" s="135"/>
    </row>
    <row r="102" spans="1:81" ht="6" customHeight="1">
      <c r="A102" s="135"/>
      <c r="B102" s="608"/>
      <c r="C102" s="605"/>
      <c r="D102" s="605"/>
      <c r="E102" s="609"/>
      <c r="F102" s="604"/>
      <c r="G102" s="609"/>
      <c r="H102" s="604" t="s">
        <v>66</v>
      </c>
      <c r="I102" s="609"/>
      <c r="J102" s="604"/>
      <c r="K102" s="605"/>
      <c r="L102" s="605"/>
      <c r="M102" s="605"/>
      <c r="N102" s="605"/>
      <c r="O102" s="605"/>
      <c r="P102" s="605"/>
      <c r="Q102" s="605"/>
      <c r="R102" s="605"/>
      <c r="S102" s="605"/>
      <c r="T102" s="605"/>
      <c r="U102" s="605"/>
      <c r="V102" s="605"/>
      <c r="W102" s="605"/>
      <c r="X102" s="605"/>
      <c r="Y102" s="609"/>
      <c r="Z102" s="612"/>
      <c r="AA102" s="613"/>
      <c r="AB102" s="613"/>
      <c r="AC102" s="613"/>
      <c r="AD102" s="613"/>
      <c r="AE102" s="613"/>
      <c r="AF102" s="613"/>
      <c r="AG102" s="613"/>
      <c r="AH102" s="614"/>
      <c r="AI102" s="589" t="s">
        <v>66</v>
      </c>
      <c r="AJ102" s="590"/>
      <c r="AK102" s="589" t="s">
        <v>66</v>
      </c>
      <c r="AL102" s="590"/>
      <c r="AM102" s="589" t="s">
        <v>66</v>
      </c>
      <c r="AN102" s="590"/>
      <c r="AO102" s="589" t="s">
        <v>66</v>
      </c>
      <c r="AP102" s="590"/>
      <c r="AQ102" s="595"/>
      <c r="AR102" s="596"/>
      <c r="AS102" s="596"/>
      <c r="AT102" s="597"/>
      <c r="AU102" s="589"/>
      <c r="AV102" s="590"/>
      <c r="AW102" s="589"/>
      <c r="AX102" s="590"/>
      <c r="AY102" s="589"/>
      <c r="AZ102" s="590"/>
      <c r="BA102" s="604"/>
      <c r="BB102" s="605"/>
      <c r="BC102" s="605"/>
      <c r="BD102" s="605"/>
      <c r="BE102" s="605"/>
      <c r="BF102" s="605"/>
      <c r="BG102" s="605"/>
      <c r="BH102" s="589"/>
      <c r="BI102" s="696"/>
      <c r="BJ102" s="697"/>
      <c r="BK102" s="138"/>
      <c r="BL102" s="138"/>
      <c r="BM102" s="138"/>
      <c r="BN102" s="138"/>
      <c r="BO102" s="138"/>
      <c r="BP102" s="138"/>
      <c r="BQ102" s="140"/>
      <c r="BR102" s="138"/>
      <c r="BS102" s="138"/>
      <c r="BT102" s="138"/>
      <c r="BU102" s="138"/>
      <c r="BV102" s="138"/>
      <c r="BW102" s="138"/>
      <c r="BX102" s="138"/>
      <c r="BY102" s="138"/>
      <c r="BZ102" s="140"/>
      <c r="CA102" s="138"/>
      <c r="CB102" s="141"/>
      <c r="CC102" s="135"/>
    </row>
    <row r="103" spans="1:81" ht="6" customHeight="1">
      <c r="A103" s="135"/>
      <c r="B103" s="610"/>
      <c r="C103" s="606"/>
      <c r="D103" s="606"/>
      <c r="E103" s="592"/>
      <c r="F103" s="591"/>
      <c r="G103" s="592"/>
      <c r="H103" s="591"/>
      <c r="I103" s="592"/>
      <c r="J103" s="591"/>
      <c r="K103" s="606"/>
      <c r="L103" s="606"/>
      <c r="M103" s="606"/>
      <c r="N103" s="606"/>
      <c r="O103" s="606"/>
      <c r="P103" s="606"/>
      <c r="Q103" s="606"/>
      <c r="R103" s="606"/>
      <c r="S103" s="606"/>
      <c r="T103" s="606"/>
      <c r="U103" s="606"/>
      <c r="V103" s="606"/>
      <c r="W103" s="606"/>
      <c r="X103" s="606"/>
      <c r="Y103" s="592"/>
      <c r="Z103" s="615"/>
      <c r="AA103" s="616"/>
      <c r="AB103" s="616"/>
      <c r="AC103" s="616"/>
      <c r="AD103" s="616"/>
      <c r="AE103" s="616"/>
      <c r="AF103" s="616"/>
      <c r="AG103" s="616"/>
      <c r="AH103" s="617"/>
      <c r="AI103" s="591"/>
      <c r="AJ103" s="592"/>
      <c r="AK103" s="591"/>
      <c r="AL103" s="592"/>
      <c r="AM103" s="591"/>
      <c r="AN103" s="592"/>
      <c r="AO103" s="591"/>
      <c r="AP103" s="592"/>
      <c r="AQ103" s="598"/>
      <c r="AR103" s="599"/>
      <c r="AS103" s="599"/>
      <c r="AT103" s="600"/>
      <c r="AU103" s="591"/>
      <c r="AV103" s="592"/>
      <c r="AW103" s="591"/>
      <c r="AX103" s="592"/>
      <c r="AY103" s="591"/>
      <c r="AZ103" s="592"/>
      <c r="BA103" s="591"/>
      <c r="BB103" s="606"/>
      <c r="BC103" s="606"/>
      <c r="BD103" s="606"/>
      <c r="BE103" s="606"/>
      <c r="BF103" s="606"/>
      <c r="BG103" s="606"/>
      <c r="BH103" s="698"/>
      <c r="BI103" s="699"/>
      <c r="BJ103" s="700"/>
      <c r="BK103" s="138"/>
      <c r="BL103" s="138"/>
      <c r="BM103" s="138"/>
      <c r="BN103" s="138"/>
      <c r="BO103" s="138"/>
      <c r="BP103" s="138"/>
      <c r="BQ103" s="140"/>
      <c r="BR103" s="138"/>
      <c r="BS103" s="138"/>
      <c r="BT103" s="138"/>
      <c r="BU103" s="138"/>
      <c r="BV103" s="138"/>
      <c r="BW103" s="138"/>
      <c r="BX103" s="138"/>
      <c r="BY103" s="138"/>
      <c r="BZ103" s="140"/>
      <c r="CA103" s="138"/>
      <c r="CB103" s="141"/>
      <c r="CC103" s="135"/>
    </row>
    <row r="104" spans="1:81" ht="6" customHeight="1">
      <c r="A104" s="135"/>
      <c r="B104" s="611"/>
      <c r="C104" s="607"/>
      <c r="D104" s="607"/>
      <c r="E104" s="594"/>
      <c r="F104" s="593"/>
      <c r="G104" s="594"/>
      <c r="H104" s="593"/>
      <c r="I104" s="594"/>
      <c r="J104" s="593"/>
      <c r="K104" s="607"/>
      <c r="L104" s="607"/>
      <c r="M104" s="607"/>
      <c r="N104" s="607"/>
      <c r="O104" s="607"/>
      <c r="P104" s="607"/>
      <c r="Q104" s="607"/>
      <c r="R104" s="607"/>
      <c r="S104" s="607"/>
      <c r="T104" s="607"/>
      <c r="U104" s="607"/>
      <c r="V104" s="607"/>
      <c r="W104" s="607"/>
      <c r="X104" s="607"/>
      <c r="Y104" s="594"/>
      <c r="Z104" s="618"/>
      <c r="AA104" s="619"/>
      <c r="AB104" s="619"/>
      <c r="AC104" s="619"/>
      <c r="AD104" s="619"/>
      <c r="AE104" s="619"/>
      <c r="AF104" s="619"/>
      <c r="AG104" s="619"/>
      <c r="AH104" s="620"/>
      <c r="AI104" s="593"/>
      <c r="AJ104" s="594"/>
      <c r="AK104" s="593"/>
      <c r="AL104" s="594"/>
      <c r="AM104" s="593"/>
      <c r="AN104" s="594"/>
      <c r="AO104" s="593"/>
      <c r="AP104" s="594"/>
      <c r="AQ104" s="601"/>
      <c r="AR104" s="602"/>
      <c r="AS104" s="602"/>
      <c r="AT104" s="603"/>
      <c r="AU104" s="593"/>
      <c r="AV104" s="594"/>
      <c r="AW104" s="593"/>
      <c r="AX104" s="594"/>
      <c r="AY104" s="593"/>
      <c r="AZ104" s="594"/>
      <c r="BA104" s="593"/>
      <c r="BB104" s="607"/>
      <c r="BC104" s="607"/>
      <c r="BD104" s="607"/>
      <c r="BE104" s="607"/>
      <c r="BF104" s="607"/>
      <c r="BG104" s="607"/>
      <c r="BH104" s="701"/>
      <c r="BI104" s="702"/>
      <c r="BJ104" s="703"/>
      <c r="BK104" s="142"/>
      <c r="BL104" s="142"/>
      <c r="BM104" s="142"/>
      <c r="BN104" s="142"/>
      <c r="BO104" s="142"/>
      <c r="BP104" s="142"/>
      <c r="BQ104" s="143"/>
      <c r="BR104" s="142"/>
      <c r="BS104" s="142"/>
      <c r="BT104" s="142"/>
      <c r="BU104" s="142"/>
      <c r="BV104" s="142"/>
      <c r="BW104" s="142"/>
      <c r="BX104" s="142"/>
      <c r="BY104" s="142"/>
      <c r="BZ104" s="143"/>
      <c r="CA104" s="142"/>
      <c r="CB104" s="144"/>
      <c r="CC104" s="135"/>
    </row>
    <row r="105" spans="1:81" ht="6" customHeight="1">
      <c r="A105" s="135"/>
      <c r="B105" s="566"/>
      <c r="C105" s="554"/>
      <c r="D105" s="554"/>
      <c r="E105" s="567"/>
      <c r="F105" s="553"/>
      <c r="G105" s="567"/>
      <c r="H105" s="553" t="s">
        <v>66</v>
      </c>
      <c r="I105" s="567"/>
      <c r="J105" s="553"/>
      <c r="K105" s="554"/>
      <c r="L105" s="554"/>
      <c r="M105" s="554"/>
      <c r="N105" s="554"/>
      <c r="O105" s="554"/>
      <c r="P105" s="554"/>
      <c r="Q105" s="554"/>
      <c r="R105" s="554"/>
      <c r="S105" s="554"/>
      <c r="T105" s="554"/>
      <c r="U105" s="554"/>
      <c r="V105" s="554"/>
      <c r="W105" s="554"/>
      <c r="X105" s="554"/>
      <c r="Y105" s="567"/>
      <c r="Z105" s="570"/>
      <c r="AA105" s="571"/>
      <c r="AB105" s="571"/>
      <c r="AC105" s="571"/>
      <c r="AD105" s="571"/>
      <c r="AE105" s="571"/>
      <c r="AF105" s="571"/>
      <c r="AG105" s="571"/>
      <c r="AH105" s="572"/>
      <c r="AI105" s="547" t="s">
        <v>66</v>
      </c>
      <c r="AJ105" s="548"/>
      <c r="AK105" s="547" t="s">
        <v>66</v>
      </c>
      <c r="AL105" s="548"/>
      <c r="AM105" s="547" t="s">
        <v>66</v>
      </c>
      <c r="AN105" s="548"/>
      <c r="AO105" s="547" t="s">
        <v>66</v>
      </c>
      <c r="AP105" s="548"/>
      <c r="AQ105" s="557"/>
      <c r="AR105" s="558"/>
      <c r="AS105" s="558"/>
      <c r="AT105" s="559"/>
      <c r="AU105" s="547"/>
      <c r="AV105" s="548"/>
      <c r="AW105" s="547"/>
      <c r="AX105" s="548"/>
      <c r="AY105" s="547"/>
      <c r="AZ105" s="548"/>
      <c r="BA105" s="553"/>
      <c r="BB105" s="554"/>
      <c r="BC105" s="554"/>
      <c r="BD105" s="554"/>
      <c r="BE105" s="554"/>
      <c r="BF105" s="554"/>
      <c r="BG105" s="554"/>
      <c r="BH105" s="547"/>
      <c r="BI105" s="622"/>
      <c r="BJ105" s="704"/>
      <c r="BK105" s="138"/>
      <c r="BL105" s="138"/>
      <c r="BM105" s="138"/>
      <c r="BN105" s="138"/>
      <c r="BO105" s="138"/>
      <c r="BP105" s="138"/>
      <c r="BQ105" s="145"/>
      <c r="BR105" s="138"/>
      <c r="BS105" s="138"/>
      <c r="BT105" s="138"/>
      <c r="BU105" s="138"/>
      <c r="BV105" s="138"/>
      <c r="BW105" s="138"/>
      <c r="BX105" s="138"/>
      <c r="BY105" s="138"/>
      <c r="BZ105" s="145"/>
      <c r="CA105" s="138"/>
      <c r="CB105" s="141"/>
      <c r="CC105" s="135"/>
    </row>
    <row r="106" spans="1:81" ht="6" customHeight="1">
      <c r="A106" s="135"/>
      <c r="B106" s="568"/>
      <c r="C106" s="555"/>
      <c r="D106" s="555"/>
      <c r="E106" s="550"/>
      <c r="F106" s="549"/>
      <c r="G106" s="550"/>
      <c r="H106" s="549"/>
      <c r="I106" s="550"/>
      <c r="J106" s="549"/>
      <c r="K106" s="555"/>
      <c r="L106" s="555"/>
      <c r="M106" s="555"/>
      <c r="N106" s="555"/>
      <c r="O106" s="555"/>
      <c r="P106" s="555"/>
      <c r="Q106" s="555"/>
      <c r="R106" s="555"/>
      <c r="S106" s="555"/>
      <c r="T106" s="555"/>
      <c r="U106" s="555"/>
      <c r="V106" s="555"/>
      <c r="W106" s="555"/>
      <c r="X106" s="555"/>
      <c r="Y106" s="550"/>
      <c r="Z106" s="573"/>
      <c r="AA106" s="574"/>
      <c r="AB106" s="574"/>
      <c r="AC106" s="574"/>
      <c r="AD106" s="574"/>
      <c r="AE106" s="574"/>
      <c r="AF106" s="574"/>
      <c r="AG106" s="574"/>
      <c r="AH106" s="575"/>
      <c r="AI106" s="549"/>
      <c r="AJ106" s="550"/>
      <c r="AK106" s="549"/>
      <c r="AL106" s="550"/>
      <c r="AM106" s="549"/>
      <c r="AN106" s="550"/>
      <c r="AO106" s="549"/>
      <c r="AP106" s="550"/>
      <c r="AQ106" s="560"/>
      <c r="AR106" s="561"/>
      <c r="AS106" s="561"/>
      <c r="AT106" s="562"/>
      <c r="AU106" s="549"/>
      <c r="AV106" s="550"/>
      <c r="AW106" s="549"/>
      <c r="AX106" s="550"/>
      <c r="AY106" s="549"/>
      <c r="AZ106" s="550"/>
      <c r="BA106" s="549"/>
      <c r="BB106" s="555"/>
      <c r="BC106" s="555"/>
      <c r="BD106" s="555"/>
      <c r="BE106" s="555"/>
      <c r="BF106" s="555"/>
      <c r="BG106" s="555"/>
      <c r="BH106" s="705"/>
      <c r="BI106" s="706"/>
      <c r="BJ106" s="707"/>
      <c r="BK106" s="138"/>
      <c r="BL106" s="138"/>
      <c r="BM106" s="138"/>
      <c r="BN106" s="138"/>
      <c r="BO106" s="138"/>
      <c r="BP106" s="138"/>
      <c r="BQ106" s="140"/>
      <c r="BR106" s="138"/>
      <c r="BS106" s="138"/>
      <c r="BT106" s="138"/>
      <c r="BU106" s="138"/>
      <c r="BV106" s="138"/>
      <c r="BW106" s="138"/>
      <c r="BX106" s="138"/>
      <c r="BY106" s="138"/>
      <c r="BZ106" s="140"/>
      <c r="CA106" s="138"/>
      <c r="CB106" s="141"/>
    </row>
    <row r="107" spans="1:81" ht="6" customHeight="1">
      <c r="A107" s="135"/>
      <c r="B107" s="585"/>
      <c r="C107" s="580"/>
      <c r="D107" s="580"/>
      <c r="E107" s="581"/>
      <c r="F107" s="579"/>
      <c r="G107" s="581"/>
      <c r="H107" s="579"/>
      <c r="I107" s="581"/>
      <c r="J107" s="579"/>
      <c r="K107" s="580"/>
      <c r="L107" s="580"/>
      <c r="M107" s="580"/>
      <c r="N107" s="580"/>
      <c r="O107" s="580"/>
      <c r="P107" s="580"/>
      <c r="Q107" s="580"/>
      <c r="R107" s="580"/>
      <c r="S107" s="580"/>
      <c r="T107" s="580"/>
      <c r="U107" s="580"/>
      <c r="V107" s="580"/>
      <c r="W107" s="580"/>
      <c r="X107" s="580"/>
      <c r="Y107" s="581"/>
      <c r="Z107" s="586"/>
      <c r="AA107" s="587"/>
      <c r="AB107" s="587"/>
      <c r="AC107" s="587"/>
      <c r="AD107" s="587"/>
      <c r="AE107" s="587"/>
      <c r="AF107" s="587"/>
      <c r="AG107" s="587"/>
      <c r="AH107" s="588"/>
      <c r="AI107" s="579"/>
      <c r="AJ107" s="581"/>
      <c r="AK107" s="579"/>
      <c r="AL107" s="581"/>
      <c r="AM107" s="579"/>
      <c r="AN107" s="581"/>
      <c r="AO107" s="579"/>
      <c r="AP107" s="581"/>
      <c r="AQ107" s="582"/>
      <c r="AR107" s="583"/>
      <c r="AS107" s="583"/>
      <c r="AT107" s="584"/>
      <c r="AU107" s="579"/>
      <c r="AV107" s="581"/>
      <c r="AW107" s="579"/>
      <c r="AX107" s="581"/>
      <c r="AY107" s="579"/>
      <c r="AZ107" s="581"/>
      <c r="BA107" s="579"/>
      <c r="BB107" s="580"/>
      <c r="BC107" s="580"/>
      <c r="BD107" s="580"/>
      <c r="BE107" s="580"/>
      <c r="BF107" s="580"/>
      <c r="BG107" s="580"/>
      <c r="BH107" s="708"/>
      <c r="BI107" s="709"/>
      <c r="BJ107" s="710"/>
      <c r="BK107" s="142"/>
      <c r="BL107" s="142"/>
      <c r="BM107" s="142"/>
      <c r="BN107" s="142"/>
      <c r="BO107" s="142"/>
      <c r="BP107" s="142"/>
      <c r="BQ107" s="143"/>
      <c r="BR107" s="142"/>
      <c r="BS107" s="142"/>
      <c r="BT107" s="142"/>
      <c r="BU107" s="142"/>
      <c r="BV107" s="142"/>
      <c r="BW107" s="142"/>
      <c r="BX107" s="142"/>
      <c r="BY107" s="142"/>
      <c r="BZ107" s="143"/>
      <c r="CA107" s="142"/>
      <c r="CB107" s="144"/>
    </row>
    <row r="108" spans="1:81" ht="6" customHeight="1">
      <c r="A108" s="135"/>
      <c r="B108" s="608"/>
      <c r="C108" s="605"/>
      <c r="D108" s="605"/>
      <c r="E108" s="609"/>
      <c r="F108" s="604"/>
      <c r="G108" s="609"/>
      <c r="H108" s="604" t="s">
        <v>66</v>
      </c>
      <c r="I108" s="609"/>
      <c r="J108" s="604"/>
      <c r="K108" s="605"/>
      <c r="L108" s="605"/>
      <c r="M108" s="605"/>
      <c r="N108" s="605"/>
      <c r="O108" s="605"/>
      <c r="P108" s="605"/>
      <c r="Q108" s="605"/>
      <c r="R108" s="605"/>
      <c r="S108" s="605"/>
      <c r="T108" s="605"/>
      <c r="U108" s="605"/>
      <c r="V108" s="605"/>
      <c r="W108" s="605"/>
      <c r="X108" s="605"/>
      <c r="Y108" s="609"/>
      <c r="Z108" s="612"/>
      <c r="AA108" s="613"/>
      <c r="AB108" s="613"/>
      <c r="AC108" s="613"/>
      <c r="AD108" s="613"/>
      <c r="AE108" s="613"/>
      <c r="AF108" s="613"/>
      <c r="AG108" s="613"/>
      <c r="AH108" s="614"/>
      <c r="AI108" s="589" t="s">
        <v>66</v>
      </c>
      <c r="AJ108" s="590"/>
      <c r="AK108" s="589" t="s">
        <v>66</v>
      </c>
      <c r="AL108" s="590"/>
      <c r="AM108" s="589" t="s">
        <v>66</v>
      </c>
      <c r="AN108" s="590"/>
      <c r="AO108" s="589" t="s">
        <v>66</v>
      </c>
      <c r="AP108" s="590"/>
      <c r="AQ108" s="595"/>
      <c r="AR108" s="596"/>
      <c r="AS108" s="596"/>
      <c r="AT108" s="597"/>
      <c r="AU108" s="589"/>
      <c r="AV108" s="590"/>
      <c r="AW108" s="589"/>
      <c r="AX108" s="590"/>
      <c r="AY108" s="589"/>
      <c r="AZ108" s="590"/>
      <c r="BA108" s="604"/>
      <c r="BB108" s="605"/>
      <c r="BC108" s="605"/>
      <c r="BD108" s="605"/>
      <c r="BE108" s="605"/>
      <c r="BF108" s="605"/>
      <c r="BG108" s="605"/>
      <c r="BH108" s="589"/>
      <c r="BI108" s="696"/>
      <c r="BJ108" s="697"/>
      <c r="BK108" s="138"/>
      <c r="BL108" s="138"/>
      <c r="BM108" s="138"/>
      <c r="BN108" s="138"/>
      <c r="BO108" s="138"/>
      <c r="BP108" s="138"/>
      <c r="BQ108" s="140"/>
      <c r="BR108" s="138"/>
      <c r="BS108" s="138"/>
      <c r="BT108" s="138"/>
      <c r="BU108" s="138"/>
      <c r="BV108" s="138"/>
      <c r="BW108" s="138"/>
      <c r="BX108" s="138"/>
      <c r="BY108" s="138"/>
      <c r="BZ108" s="140"/>
      <c r="CA108" s="138"/>
      <c r="CB108" s="141"/>
      <c r="CC108" s="135"/>
    </row>
    <row r="109" spans="1:81" ht="6" customHeight="1">
      <c r="A109" s="135"/>
      <c r="B109" s="610"/>
      <c r="C109" s="606"/>
      <c r="D109" s="606"/>
      <c r="E109" s="592"/>
      <c r="F109" s="591"/>
      <c r="G109" s="592"/>
      <c r="H109" s="591"/>
      <c r="I109" s="592"/>
      <c r="J109" s="591"/>
      <c r="K109" s="606"/>
      <c r="L109" s="606"/>
      <c r="M109" s="606"/>
      <c r="N109" s="606"/>
      <c r="O109" s="606"/>
      <c r="P109" s="606"/>
      <c r="Q109" s="606"/>
      <c r="R109" s="606"/>
      <c r="S109" s="606"/>
      <c r="T109" s="606"/>
      <c r="U109" s="606"/>
      <c r="V109" s="606"/>
      <c r="W109" s="606"/>
      <c r="X109" s="606"/>
      <c r="Y109" s="592"/>
      <c r="Z109" s="615"/>
      <c r="AA109" s="616"/>
      <c r="AB109" s="616"/>
      <c r="AC109" s="616"/>
      <c r="AD109" s="616"/>
      <c r="AE109" s="616"/>
      <c r="AF109" s="616"/>
      <c r="AG109" s="616"/>
      <c r="AH109" s="617"/>
      <c r="AI109" s="591"/>
      <c r="AJ109" s="592"/>
      <c r="AK109" s="591"/>
      <c r="AL109" s="592"/>
      <c r="AM109" s="591"/>
      <c r="AN109" s="592"/>
      <c r="AO109" s="591"/>
      <c r="AP109" s="592"/>
      <c r="AQ109" s="598"/>
      <c r="AR109" s="599"/>
      <c r="AS109" s="599"/>
      <c r="AT109" s="600"/>
      <c r="AU109" s="591"/>
      <c r="AV109" s="592"/>
      <c r="AW109" s="591"/>
      <c r="AX109" s="592"/>
      <c r="AY109" s="591"/>
      <c r="AZ109" s="592"/>
      <c r="BA109" s="591"/>
      <c r="BB109" s="606"/>
      <c r="BC109" s="606"/>
      <c r="BD109" s="606"/>
      <c r="BE109" s="606"/>
      <c r="BF109" s="606"/>
      <c r="BG109" s="606"/>
      <c r="BH109" s="698"/>
      <c r="BI109" s="699"/>
      <c r="BJ109" s="700"/>
      <c r="BK109" s="138"/>
      <c r="BL109" s="138"/>
      <c r="BM109" s="138"/>
      <c r="BN109" s="138"/>
      <c r="BO109" s="138"/>
      <c r="BP109" s="138"/>
      <c r="BQ109" s="140"/>
      <c r="BR109" s="138"/>
      <c r="BS109" s="138"/>
      <c r="BT109" s="138"/>
      <c r="BU109" s="138"/>
      <c r="BV109" s="138"/>
      <c r="BW109" s="138"/>
      <c r="BX109" s="138"/>
      <c r="BY109" s="138"/>
      <c r="BZ109" s="140"/>
      <c r="CA109" s="138"/>
      <c r="CB109" s="141"/>
      <c r="CC109" s="135"/>
    </row>
    <row r="110" spans="1:81" ht="6" customHeight="1">
      <c r="A110" s="135"/>
      <c r="B110" s="611"/>
      <c r="C110" s="607"/>
      <c r="D110" s="607"/>
      <c r="E110" s="594"/>
      <c r="F110" s="593"/>
      <c r="G110" s="594"/>
      <c r="H110" s="593"/>
      <c r="I110" s="594"/>
      <c r="J110" s="593"/>
      <c r="K110" s="607"/>
      <c r="L110" s="607"/>
      <c r="M110" s="607"/>
      <c r="N110" s="607"/>
      <c r="O110" s="607"/>
      <c r="P110" s="607"/>
      <c r="Q110" s="607"/>
      <c r="R110" s="607"/>
      <c r="S110" s="607"/>
      <c r="T110" s="607"/>
      <c r="U110" s="607"/>
      <c r="V110" s="607"/>
      <c r="W110" s="607"/>
      <c r="X110" s="607"/>
      <c r="Y110" s="594"/>
      <c r="Z110" s="618"/>
      <c r="AA110" s="619"/>
      <c r="AB110" s="619"/>
      <c r="AC110" s="619"/>
      <c r="AD110" s="619"/>
      <c r="AE110" s="619"/>
      <c r="AF110" s="619"/>
      <c r="AG110" s="619"/>
      <c r="AH110" s="620"/>
      <c r="AI110" s="593"/>
      <c r="AJ110" s="594"/>
      <c r="AK110" s="593"/>
      <c r="AL110" s="594"/>
      <c r="AM110" s="593"/>
      <c r="AN110" s="594"/>
      <c r="AO110" s="593"/>
      <c r="AP110" s="594"/>
      <c r="AQ110" s="601"/>
      <c r="AR110" s="602"/>
      <c r="AS110" s="602"/>
      <c r="AT110" s="603"/>
      <c r="AU110" s="593"/>
      <c r="AV110" s="594"/>
      <c r="AW110" s="593"/>
      <c r="AX110" s="594"/>
      <c r="AY110" s="593"/>
      <c r="AZ110" s="594"/>
      <c r="BA110" s="593"/>
      <c r="BB110" s="607"/>
      <c r="BC110" s="607"/>
      <c r="BD110" s="607"/>
      <c r="BE110" s="607"/>
      <c r="BF110" s="607"/>
      <c r="BG110" s="607"/>
      <c r="BH110" s="701"/>
      <c r="BI110" s="702"/>
      <c r="BJ110" s="703"/>
      <c r="BK110" s="142"/>
      <c r="BL110" s="142"/>
      <c r="BM110" s="142"/>
      <c r="BN110" s="142"/>
      <c r="BO110" s="142"/>
      <c r="BP110" s="142"/>
      <c r="BQ110" s="143"/>
      <c r="BR110" s="142"/>
      <c r="BS110" s="142"/>
      <c r="BT110" s="142"/>
      <c r="BU110" s="142"/>
      <c r="BV110" s="142"/>
      <c r="BW110" s="142"/>
      <c r="BX110" s="142"/>
      <c r="BY110" s="142"/>
      <c r="BZ110" s="143"/>
      <c r="CA110" s="142"/>
      <c r="CB110" s="144"/>
      <c r="CC110" s="135"/>
    </row>
    <row r="111" spans="1:81" ht="6" customHeight="1">
      <c r="A111" s="135"/>
      <c r="B111" s="566"/>
      <c r="C111" s="554"/>
      <c r="D111" s="554"/>
      <c r="E111" s="567"/>
      <c r="F111" s="553"/>
      <c r="G111" s="567"/>
      <c r="H111" s="553" t="s">
        <v>66</v>
      </c>
      <c r="I111" s="567"/>
      <c r="J111" s="553"/>
      <c r="K111" s="554"/>
      <c r="L111" s="554"/>
      <c r="M111" s="554"/>
      <c r="N111" s="554"/>
      <c r="O111" s="554"/>
      <c r="P111" s="554"/>
      <c r="Q111" s="554"/>
      <c r="R111" s="554"/>
      <c r="S111" s="554"/>
      <c r="T111" s="554"/>
      <c r="U111" s="554"/>
      <c r="V111" s="554"/>
      <c r="W111" s="554"/>
      <c r="X111" s="554"/>
      <c r="Y111" s="567"/>
      <c r="Z111" s="570"/>
      <c r="AA111" s="571"/>
      <c r="AB111" s="571"/>
      <c r="AC111" s="571"/>
      <c r="AD111" s="571"/>
      <c r="AE111" s="571"/>
      <c r="AF111" s="571"/>
      <c r="AG111" s="571"/>
      <c r="AH111" s="572"/>
      <c r="AI111" s="547" t="s">
        <v>66</v>
      </c>
      <c r="AJ111" s="548"/>
      <c r="AK111" s="547" t="s">
        <v>66</v>
      </c>
      <c r="AL111" s="548"/>
      <c r="AM111" s="547" t="s">
        <v>66</v>
      </c>
      <c r="AN111" s="548"/>
      <c r="AO111" s="547" t="s">
        <v>66</v>
      </c>
      <c r="AP111" s="548"/>
      <c r="AQ111" s="557"/>
      <c r="AR111" s="558"/>
      <c r="AS111" s="558"/>
      <c r="AT111" s="559"/>
      <c r="AU111" s="547"/>
      <c r="AV111" s="548"/>
      <c r="AW111" s="547"/>
      <c r="AX111" s="548"/>
      <c r="AY111" s="547"/>
      <c r="AZ111" s="548"/>
      <c r="BA111" s="553"/>
      <c r="BB111" s="554"/>
      <c r="BC111" s="554"/>
      <c r="BD111" s="554"/>
      <c r="BE111" s="554"/>
      <c r="BF111" s="554"/>
      <c r="BG111" s="554"/>
      <c r="BH111" s="547"/>
      <c r="BI111" s="622"/>
      <c r="BJ111" s="704"/>
      <c r="BK111" s="138"/>
      <c r="BL111" s="138"/>
      <c r="BM111" s="138"/>
      <c r="BN111" s="138"/>
      <c r="BO111" s="138"/>
      <c r="BP111" s="138"/>
      <c r="BQ111" s="145"/>
      <c r="BR111" s="138"/>
      <c r="BS111" s="138"/>
      <c r="BT111" s="138"/>
      <c r="BU111" s="138"/>
      <c r="BV111" s="138"/>
      <c r="BW111" s="138"/>
      <c r="BX111" s="138"/>
      <c r="BY111" s="138"/>
      <c r="BZ111" s="145"/>
      <c r="CA111" s="138"/>
      <c r="CB111" s="141"/>
      <c r="CC111" s="135"/>
    </row>
    <row r="112" spans="1:81" ht="6" customHeight="1">
      <c r="A112" s="135"/>
      <c r="B112" s="568"/>
      <c r="C112" s="555"/>
      <c r="D112" s="555"/>
      <c r="E112" s="550"/>
      <c r="F112" s="549"/>
      <c r="G112" s="550"/>
      <c r="H112" s="549"/>
      <c r="I112" s="550"/>
      <c r="J112" s="549"/>
      <c r="K112" s="555"/>
      <c r="L112" s="555"/>
      <c r="M112" s="555"/>
      <c r="N112" s="555"/>
      <c r="O112" s="555"/>
      <c r="P112" s="555"/>
      <c r="Q112" s="555"/>
      <c r="R112" s="555"/>
      <c r="S112" s="555"/>
      <c r="T112" s="555"/>
      <c r="U112" s="555"/>
      <c r="V112" s="555"/>
      <c r="W112" s="555"/>
      <c r="X112" s="555"/>
      <c r="Y112" s="550"/>
      <c r="Z112" s="573"/>
      <c r="AA112" s="574"/>
      <c r="AB112" s="574"/>
      <c r="AC112" s="574"/>
      <c r="AD112" s="574"/>
      <c r="AE112" s="574"/>
      <c r="AF112" s="574"/>
      <c r="AG112" s="574"/>
      <c r="AH112" s="575"/>
      <c r="AI112" s="549"/>
      <c r="AJ112" s="550"/>
      <c r="AK112" s="549"/>
      <c r="AL112" s="550"/>
      <c r="AM112" s="549"/>
      <c r="AN112" s="550"/>
      <c r="AO112" s="549"/>
      <c r="AP112" s="550"/>
      <c r="AQ112" s="560"/>
      <c r="AR112" s="561"/>
      <c r="AS112" s="561"/>
      <c r="AT112" s="562"/>
      <c r="AU112" s="549"/>
      <c r="AV112" s="550"/>
      <c r="AW112" s="549"/>
      <c r="AX112" s="550"/>
      <c r="AY112" s="549"/>
      <c r="AZ112" s="550"/>
      <c r="BA112" s="549"/>
      <c r="BB112" s="555"/>
      <c r="BC112" s="555"/>
      <c r="BD112" s="555"/>
      <c r="BE112" s="555"/>
      <c r="BF112" s="555"/>
      <c r="BG112" s="555"/>
      <c r="BH112" s="705"/>
      <c r="BI112" s="706"/>
      <c r="BJ112" s="707"/>
      <c r="BK112" s="138"/>
      <c r="BL112" s="138"/>
      <c r="BM112" s="138"/>
      <c r="BN112" s="138"/>
      <c r="BO112" s="138"/>
      <c r="BP112" s="138"/>
      <c r="BQ112" s="140"/>
      <c r="BR112" s="138"/>
      <c r="BS112" s="138"/>
      <c r="BT112" s="138"/>
      <c r="BU112" s="138"/>
      <c r="BV112" s="138"/>
      <c r="BW112" s="138"/>
      <c r="BX112" s="138"/>
      <c r="BY112" s="138"/>
      <c r="BZ112" s="140"/>
      <c r="CA112" s="138"/>
      <c r="CB112" s="141"/>
    </row>
    <row r="113" spans="1:81" ht="6" customHeight="1">
      <c r="A113" s="135"/>
      <c r="B113" s="585"/>
      <c r="C113" s="580"/>
      <c r="D113" s="580"/>
      <c r="E113" s="581"/>
      <c r="F113" s="579"/>
      <c r="G113" s="581"/>
      <c r="H113" s="579"/>
      <c r="I113" s="581"/>
      <c r="J113" s="579"/>
      <c r="K113" s="580"/>
      <c r="L113" s="580"/>
      <c r="M113" s="580"/>
      <c r="N113" s="580"/>
      <c r="O113" s="580"/>
      <c r="P113" s="580"/>
      <c r="Q113" s="580"/>
      <c r="R113" s="580"/>
      <c r="S113" s="580"/>
      <c r="T113" s="580"/>
      <c r="U113" s="580"/>
      <c r="V113" s="580"/>
      <c r="W113" s="580"/>
      <c r="X113" s="580"/>
      <c r="Y113" s="581"/>
      <c r="Z113" s="586"/>
      <c r="AA113" s="587"/>
      <c r="AB113" s="587"/>
      <c r="AC113" s="587"/>
      <c r="AD113" s="587"/>
      <c r="AE113" s="587"/>
      <c r="AF113" s="587"/>
      <c r="AG113" s="587"/>
      <c r="AH113" s="588"/>
      <c r="AI113" s="579"/>
      <c r="AJ113" s="581"/>
      <c r="AK113" s="579"/>
      <c r="AL113" s="581"/>
      <c r="AM113" s="579"/>
      <c r="AN113" s="581"/>
      <c r="AO113" s="579"/>
      <c r="AP113" s="581"/>
      <c r="AQ113" s="582"/>
      <c r="AR113" s="583"/>
      <c r="AS113" s="583"/>
      <c r="AT113" s="584"/>
      <c r="AU113" s="579"/>
      <c r="AV113" s="581"/>
      <c r="AW113" s="579"/>
      <c r="AX113" s="581"/>
      <c r="AY113" s="579"/>
      <c r="AZ113" s="581"/>
      <c r="BA113" s="579"/>
      <c r="BB113" s="580"/>
      <c r="BC113" s="580"/>
      <c r="BD113" s="580"/>
      <c r="BE113" s="580"/>
      <c r="BF113" s="580"/>
      <c r="BG113" s="580"/>
      <c r="BH113" s="708"/>
      <c r="BI113" s="709"/>
      <c r="BJ113" s="710"/>
      <c r="BK113" s="142"/>
      <c r="BL113" s="142"/>
      <c r="BM113" s="142"/>
      <c r="BN113" s="142"/>
      <c r="BO113" s="142"/>
      <c r="BP113" s="142"/>
      <c r="BQ113" s="143"/>
      <c r="BR113" s="142"/>
      <c r="BS113" s="142"/>
      <c r="BT113" s="142"/>
      <c r="BU113" s="142"/>
      <c r="BV113" s="142"/>
      <c r="BW113" s="142"/>
      <c r="BX113" s="142"/>
      <c r="BY113" s="142"/>
      <c r="BZ113" s="143"/>
      <c r="CA113" s="142"/>
      <c r="CB113" s="144"/>
    </row>
    <row r="114" spans="1:81" ht="6" customHeight="1">
      <c r="A114" s="135"/>
      <c r="B114" s="608"/>
      <c r="C114" s="605"/>
      <c r="D114" s="605"/>
      <c r="E114" s="609"/>
      <c r="F114" s="604"/>
      <c r="G114" s="609"/>
      <c r="H114" s="604" t="s">
        <v>66</v>
      </c>
      <c r="I114" s="609"/>
      <c r="J114" s="604"/>
      <c r="K114" s="605"/>
      <c r="L114" s="605"/>
      <c r="M114" s="605"/>
      <c r="N114" s="605"/>
      <c r="O114" s="605"/>
      <c r="P114" s="605"/>
      <c r="Q114" s="605"/>
      <c r="R114" s="605"/>
      <c r="S114" s="605"/>
      <c r="T114" s="605"/>
      <c r="U114" s="605"/>
      <c r="V114" s="605"/>
      <c r="W114" s="605"/>
      <c r="X114" s="605"/>
      <c r="Y114" s="609"/>
      <c r="Z114" s="612"/>
      <c r="AA114" s="613"/>
      <c r="AB114" s="613"/>
      <c r="AC114" s="613"/>
      <c r="AD114" s="613"/>
      <c r="AE114" s="613"/>
      <c r="AF114" s="613"/>
      <c r="AG114" s="613"/>
      <c r="AH114" s="614"/>
      <c r="AI114" s="589" t="s">
        <v>66</v>
      </c>
      <c r="AJ114" s="590"/>
      <c r="AK114" s="589" t="s">
        <v>66</v>
      </c>
      <c r="AL114" s="590"/>
      <c r="AM114" s="589" t="s">
        <v>66</v>
      </c>
      <c r="AN114" s="590"/>
      <c r="AO114" s="589" t="s">
        <v>66</v>
      </c>
      <c r="AP114" s="590"/>
      <c r="AQ114" s="595"/>
      <c r="AR114" s="596"/>
      <c r="AS114" s="596"/>
      <c r="AT114" s="597"/>
      <c r="AU114" s="589"/>
      <c r="AV114" s="590"/>
      <c r="AW114" s="589"/>
      <c r="AX114" s="590"/>
      <c r="AY114" s="589"/>
      <c r="AZ114" s="590"/>
      <c r="BA114" s="604"/>
      <c r="BB114" s="605"/>
      <c r="BC114" s="605"/>
      <c r="BD114" s="605"/>
      <c r="BE114" s="605"/>
      <c r="BF114" s="605"/>
      <c r="BG114" s="605"/>
      <c r="BH114" s="589"/>
      <c r="BI114" s="696"/>
      <c r="BJ114" s="697"/>
      <c r="BK114" s="138"/>
      <c r="BL114" s="138"/>
      <c r="BM114" s="138"/>
      <c r="BN114" s="138"/>
      <c r="BO114" s="138"/>
      <c r="BP114" s="138"/>
      <c r="BQ114" s="140"/>
      <c r="BR114" s="138"/>
      <c r="BS114" s="138"/>
      <c r="BT114" s="138"/>
      <c r="BU114" s="138"/>
      <c r="BV114" s="138"/>
      <c r="BW114" s="138"/>
      <c r="BX114" s="138"/>
      <c r="BY114" s="138"/>
      <c r="BZ114" s="140"/>
      <c r="CA114" s="138"/>
      <c r="CB114" s="141"/>
      <c r="CC114" s="135"/>
    </row>
    <row r="115" spans="1:81" ht="6" customHeight="1">
      <c r="A115" s="135"/>
      <c r="B115" s="610"/>
      <c r="C115" s="606"/>
      <c r="D115" s="606"/>
      <c r="E115" s="592"/>
      <c r="F115" s="591"/>
      <c r="G115" s="592"/>
      <c r="H115" s="591"/>
      <c r="I115" s="592"/>
      <c r="J115" s="591"/>
      <c r="K115" s="606"/>
      <c r="L115" s="606"/>
      <c r="M115" s="606"/>
      <c r="N115" s="606"/>
      <c r="O115" s="606"/>
      <c r="P115" s="606"/>
      <c r="Q115" s="606"/>
      <c r="R115" s="606"/>
      <c r="S115" s="606"/>
      <c r="T115" s="606"/>
      <c r="U115" s="606"/>
      <c r="V115" s="606"/>
      <c r="W115" s="606"/>
      <c r="X115" s="606"/>
      <c r="Y115" s="592"/>
      <c r="Z115" s="615"/>
      <c r="AA115" s="616"/>
      <c r="AB115" s="616"/>
      <c r="AC115" s="616"/>
      <c r="AD115" s="616"/>
      <c r="AE115" s="616"/>
      <c r="AF115" s="616"/>
      <c r="AG115" s="616"/>
      <c r="AH115" s="617"/>
      <c r="AI115" s="591"/>
      <c r="AJ115" s="592"/>
      <c r="AK115" s="591"/>
      <c r="AL115" s="592"/>
      <c r="AM115" s="591"/>
      <c r="AN115" s="592"/>
      <c r="AO115" s="591"/>
      <c r="AP115" s="592"/>
      <c r="AQ115" s="598"/>
      <c r="AR115" s="599"/>
      <c r="AS115" s="599"/>
      <c r="AT115" s="600"/>
      <c r="AU115" s="591"/>
      <c r="AV115" s="592"/>
      <c r="AW115" s="591"/>
      <c r="AX115" s="592"/>
      <c r="AY115" s="591"/>
      <c r="AZ115" s="592"/>
      <c r="BA115" s="591"/>
      <c r="BB115" s="606"/>
      <c r="BC115" s="606"/>
      <c r="BD115" s="606"/>
      <c r="BE115" s="606"/>
      <c r="BF115" s="606"/>
      <c r="BG115" s="606"/>
      <c r="BH115" s="698"/>
      <c r="BI115" s="699"/>
      <c r="BJ115" s="700"/>
      <c r="BK115" s="138"/>
      <c r="BL115" s="138"/>
      <c r="BM115" s="138"/>
      <c r="BN115" s="138"/>
      <c r="BO115" s="138"/>
      <c r="BP115" s="138"/>
      <c r="BQ115" s="140"/>
      <c r="BR115" s="138"/>
      <c r="BS115" s="138"/>
      <c r="BT115" s="138"/>
      <c r="BU115" s="138"/>
      <c r="BV115" s="138"/>
      <c r="BW115" s="138"/>
      <c r="BX115" s="138"/>
      <c r="BY115" s="138"/>
      <c r="BZ115" s="140"/>
      <c r="CA115" s="138"/>
      <c r="CB115" s="141"/>
      <c r="CC115" s="135"/>
    </row>
    <row r="116" spans="1:81" ht="6" customHeight="1">
      <c r="A116" s="135"/>
      <c r="B116" s="611"/>
      <c r="C116" s="607"/>
      <c r="D116" s="607"/>
      <c r="E116" s="594"/>
      <c r="F116" s="593"/>
      <c r="G116" s="594"/>
      <c r="H116" s="593"/>
      <c r="I116" s="594"/>
      <c r="J116" s="593"/>
      <c r="K116" s="607"/>
      <c r="L116" s="607"/>
      <c r="M116" s="607"/>
      <c r="N116" s="607"/>
      <c r="O116" s="607"/>
      <c r="P116" s="607"/>
      <c r="Q116" s="607"/>
      <c r="R116" s="607"/>
      <c r="S116" s="607"/>
      <c r="T116" s="607"/>
      <c r="U116" s="607"/>
      <c r="V116" s="607"/>
      <c r="W116" s="607"/>
      <c r="X116" s="607"/>
      <c r="Y116" s="594"/>
      <c r="Z116" s="618"/>
      <c r="AA116" s="619"/>
      <c r="AB116" s="619"/>
      <c r="AC116" s="619"/>
      <c r="AD116" s="619"/>
      <c r="AE116" s="619"/>
      <c r="AF116" s="619"/>
      <c r="AG116" s="619"/>
      <c r="AH116" s="620"/>
      <c r="AI116" s="593"/>
      <c r="AJ116" s="594"/>
      <c r="AK116" s="593"/>
      <c r="AL116" s="594"/>
      <c r="AM116" s="593"/>
      <c r="AN116" s="594"/>
      <c r="AO116" s="593"/>
      <c r="AP116" s="594"/>
      <c r="AQ116" s="601"/>
      <c r="AR116" s="602"/>
      <c r="AS116" s="602"/>
      <c r="AT116" s="603"/>
      <c r="AU116" s="593"/>
      <c r="AV116" s="594"/>
      <c r="AW116" s="593"/>
      <c r="AX116" s="594"/>
      <c r="AY116" s="593"/>
      <c r="AZ116" s="594"/>
      <c r="BA116" s="593"/>
      <c r="BB116" s="607"/>
      <c r="BC116" s="607"/>
      <c r="BD116" s="607"/>
      <c r="BE116" s="607"/>
      <c r="BF116" s="607"/>
      <c r="BG116" s="607"/>
      <c r="BH116" s="701"/>
      <c r="BI116" s="702"/>
      <c r="BJ116" s="703"/>
      <c r="BK116" s="142"/>
      <c r="BL116" s="142"/>
      <c r="BM116" s="142"/>
      <c r="BN116" s="142"/>
      <c r="BO116" s="142"/>
      <c r="BP116" s="142"/>
      <c r="BQ116" s="143"/>
      <c r="BR116" s="142"/>
      <c r="BS116" s="142"/>
      <c r="BT116" s="142"/>
      <c r="BU116" s="142"/>
      <c r="BV116" s="142"/>
      <c r="BW116" s="142"/>
      <c r="BX116" s="142"/>
      <c r="BY116" s="142"/>
      <c r="BZ116" s="143"/>
      <c r="CA116" s="142"/>
      <c r="CB116" s="144"/>
      <c r="CC116" s="135"/>
    </row>
    <row r="117" spans="1:81" ht="6" customHeight="1">
      <c r="A117" s="135"/>
      <c r="B117" s="566"/>
      <c r="C117" s="554"/>
      <c r="D117" s="554"/>
      <c r="E117" s="567"/>
      <c r="F117" s="553"/>
      <c r="G117" s="567"/>
      <c r="H117" s="553" t="s">
        <v>66</v>
      </c>
      <c r="I117" s="567"/>
      <c r="J117" s="553"/>
      <c r="K117" s="554"/>
      <c r="L117" s="554"/>
      <c r="M117" s="554"/>
      <c r="N117" s="554"/>
      <c r="O117" s="554"/>
      <c r="P117" s="554"/>
      <c r="Q117" s="554"/>
      <c r="R117" s="554"/>
      <c r="S117" s="554"/>
      <c r="T117" s="554"/>
      <c r="U117" s="554"/>
      <c r="V117" s="554"/>
      <c r="W117" s="554"/>
      <c r="X117" s="554"/>
      <c r="Y117" s="567"/>
      <c r="Z117" s="570"/>
      <c r="AA117" s="571"/>
      <c r="AB117" s="571"/>
      <c r="AC117" s="571"/>
      <c r="AD117" s="571"/>
      <c r="AE117" s="571"/>
      <c r="AF117" s="571"/>
      <c r="AG117" s="571"/>
      <c r="AH117" s="572"/>
      <c r="AI117" s="547" t="s">
        <v>66</v>
      </c>
      <c r="AJ117" s="548"/>
      <c r="AK117" s="547" t="s">
        <v>66</v>
      </c>
      <c r="AL117" s="548"/>
      <c r="AM117" s="547" t="s">
        <v>66</v>
      </c>
      <c r="AN117" s="548"/>
      <c r="AO117" s="547" t="s">
        <v>66</v>
      </c>
      <c r="AP117" s="548"/>
      <c r="AQ117" s="557"/>
      <c r="AR117" s="558"/>
      <c r="AS117" s="558"/>
      <c r="AT117" s="559"/>
      <c r="AU117" s="547"/>
      <c r="AV117" s="548"/>
      <c r="AW117" s="547"/>
      <c r="AX117" s="548"/>
      <c r="AY117" s="547"/>
      <c r="AZ117" s="548"/>
      <c r="BA117" s="553"/>
      <c r="BB117" s="554"/>
      <c r="BC117" s="554"/>
      <c r="BD117" s="554"/>
      <c r="BE117" s="554"/>
      <c r="BF117" s="554"/>
      <c r="BG117" s="554"/>
      <c r="BH117" s="547"/>
      <c r="BI117" s="622"/>
      <c r="BJ117" s="704"/>
      <c r="BK117" s="138"/>
      <c r="BL117" s="138"/>
      <c r="BM117" s="138"/>
      <c r="BN117" s="138"/>
      <c r="BO117" s="138"/>
      <c r="BP117" s="138"/>
      <c r="BQ117" s="145"/>
      <c r="BR117" s="138"/>
      <c r="BS117" s="138"/>
      <c r="BT117" s="138"/>
      <c r="BU117" s="138"/>
      <c r="BV117" s="138"/>
      <c r="BW117" s="138"/>
      <c r="BX117" s="138"/>
      <c r="BY117" s="138"/>
      <c r="BZ117" s="145"/>
      <c r="CA117" s="138"/>
      <c r="CB117" s="141"/>
      <c r="CC117" s="135"/>
    </row>
    <row r="118" spans="1:81" ht="6" customHeight="1">
      <c r="A118" s="135"/>
      <c r="B118" s="568"/>
      <c r="C118" s="555"/>
      <c r="D118" s="555"/>
      <c r="E118" s="550"/>
      <c r="F118" s="549"/>
      <c r="G118" s="550"/>
      <c r="H118" s="549"/>
      <c r="I118" s="550"/>
      <c r="J118" s="549"/>
      <c r="K118" s="555"/>
      <c r="L118" s="555"/>
      <c r="M118" s="555"/>
      <c r="N118" s="555"/>
      <c r="O118" s="555"/>
      <c r="P118" s="555"/>
      <c r="Q118" s="555"/>
      <c r="R118" s="555"/>
      <c r="S118" s="555"/>
      <c r="T118" s="555"/>
      <c r="U118" s="555"/>
      <c r="V118" s="555"/>
      <c r="W118" s="555"/>
      <c r="X118" s="555"/>
      <c r="Y118" s="550"/>
      <c r="Z118" s="573"/>
      <c r="AA118" s="574"/>
      <c r="AB118" s="574"/>
      <c r="AC118" s="574"/>
      <c r="AD118" s="574"/>
      <c r="AE118" s="574"/>
      <c r="AF118" s="574"/>
      <c r="AG118" s="574"/>
      <c r="AH118" s="575"/>
      <c r="AI118" s="549"/>
      <c r="AJ118" s="550"/>
      <c r="AK118" s="549"/>
      <c r="AL118" s="550"/>
      <c r="AM118" s="549"/>
      <c r="AN118" s="550"/>
      <c r="AO118" s="549"/>
      <c r="AP118" s="550"/>
      <c r="AQ118" s="560"/>
      <c r="AR118" s="561"/>
      <c r="AS118" s="561"/>
      <c r="AT118" s="562"/>
      <c r="AU118" s="549"/>
      <c r="AV118" s="550"/>
      <c r="AW118" s="549"/>
      <c r="AX118" s="550"/>
      <c r="AY118" s="549"/>
      <c r="AZ118" s="550"/>
      <c r="BA118" s="549"/>
      <c r="BB118" s="555"/>
      <c r="BC118" s="555"/>
      <c r="BD118" s="555"/>
      <c r="BE118" s="555"/>
      <c r="BF118" s="555"/>
      <c r="BG118" s="555"/>
      <c r="BH118" s="705"/>
      <c r="BI118" s="706"/>
      <c r="BJ118" s="707"/>
      <c r="BK118" s="138"/>
      <c r="BL118" s="138"/>
      <c r="BM118" s="138"/>
      <c r="BN118" s="138"/>
      <c r="BO118" s="138"/>
      <c r="BP118" s="138"/>
      <c r="BQ118" s="140"/>
      <c r="BR118" s="138"/>
      <c r="BS118" s="138"/>
      <c r="BT118" s="138"/>
      <c r="BU118" s="138"/>
      <c r="BV118" s="138"/>
      <c r="BW118" s="138"/>
      <c r="BX118" s="138"/>
      <c r="BY118" s="138"/>
      <c r="BZ118" s="140"/>
      <c r="CA118" s="138"/>
      <c r="CB118" s="141"/>
    </row>
    <row r="119" spans="1:81" ht="6" customHeight="1">
      <c r="A119" s="135"/>
      <c r="B119" s="585"/>
      <c r="C119" s="580"/>
      <c r="D119" s="580"/>
      <c r="E119" s="581"/>
      <c r="F119" s="579"/>
      <c r="G119" s="581"/>
      <c r="H119" s="579"/>
      <c r="I119" s="581"/>
      <c r="J119" s="579"/>
      <c r="K119" s="580"/>
      <c r="L119" s="580"/>
      <c r="M119" s="580"/>
      <c r="N119" s="580"/>
      <c r="O119" s="580"/>
      <c r="P119" s="580"/>
      <c r="Q119" s="580"/>
      <c r="R119" s="580"/>
      <c r="S119" s="580"/>
      <c r="T119" s="580"/>
      <c r="U119" s="580"/>
      <c r="V119" s="580"/>
      <c r="W119" s="580"/>
      <c r="X119" s="580"/>
      <c r="Y119" s="581"/>
      <c r="Z119" s="586"/>
      <c r="AA119" s="587"/>
      <c r="AB119" s="587"/>
      <c r="AC119" s="587"/>
      <c r="AD119" s="587"/>
      <c r="AE119" s="587"/>
      <c r="AF119" s="587"/>
      <c r="AG119" s="587"/>
      <c r="AH119" s="588"/>
      <c r="AI119" s="579"/>
      <c r="AJ119" s="581"/>
      <c r="AK119" s="579"/>
      <c r="AL119" s="581"/>
      <c r="AM119" s="579"/>
      <c r="AN119" s="581"/>
      <c r="AO119" s="579"/>
      <c r="AP119" s="581"/>
      <c r="AQ119" s="582"/>
      <c r="AR119" s="583"/>
      <c r="AS119" s="583"/>
      <c r="AT119" s="584"/>
      <c r="AU119" s="579"/>
      <c r="AV119" s="581"/>
      <c r="AW119" s="579"/>
      <c r="AX119" s="581"/>
      <c r="AY119" s="579"/>
      <c r="AZ119" s="581"/>
      <c r="BA119" s="579"/>
      <c r="BB119" s="580"/>
      <c r="BC119" s="580"/>
      <c r="BD119" s="580"/>
      <c r="BE119" s="580"/>
      <c r="BF119" s="580"/>
      <c r="BG119" s="580"/>
      <c r="BH119" s="708"/>
      <c r="BI119" s="709"/>
      <c r="BJ119" s="710"/>
      <c r="BK119" s="142"/>
      <c r="BL119" s="142"/>
      <c r="BM119" s="142"/>
      <c r="BN119" s="142"/>
      <c r="BO119" s="142"/>
      <c r="BP119" s="142"/>
      <c r="BQ119" s="143"/>
      <c r="BR119" s="142"/>
      <c r="BS119" s="142"/>
      <c r="BT119" s="142"/>
      <c r="BU119" s="142"/>
      <c r="BV119" s="142"/>
      <c r="BW119" s="142"/>
      <c r="BX119" s="142"/>
      <c r="BY119" s="142"/>
      <c r="BZ119" s="143"/>
      <c r="CA119" s="142"/>
      <c r="CB119" s="144"/>
    </row>
    <row r="120" spans="1:81" ht="6" customHeight="1">
      <c r="A120" s="135"/>
      <c r="B120" s="608"/>
      <c r="C120" s="605"/>
      <c r="D120" s="605"/>
      <c r="E120" s="609"/>
      <c r="F120" s="604"/>
      <c r="G120" s="609"/>
      <c r="H120" s="604" t="s">
        <v>66</v>
      </c>
      <c r="I120" s="609"/>
      <c r="J120" s="604"/>
      <c r="K120" s="605"/>
      <c r="L120" s="605"/>
      <c r="M120" s="605"/>
      <c r="N120" s="605"/>
      <c r="O120" s="605"/>
      <c r="P120" s="605"/>
      <c r="Q120" s="605"/>
      <c r="R120" s="605"/>
      <c r="S120" s="605"/>
      <c r="T120" s="605"/>
      <c r="U120" s="605"/>
      <c r="V120" s="605"/>
      <c r="W120" s="605"/>
      <c r="X120" s="605"/>
      <c r="Y120" s="609"/>
      <c r="Z120" s="612"/>
      <c r="AA120" s="613"/>
      <c r="AB120" s="613"/>
      <c r="AC120" s="613"/>
      <c r="AD120" s="613"/>
      <c r="AE120" s="613"/>
      <c r="AF120" s="613"/>
      <c r="AG120" s="613"/>
      <c r="AH120" s="614"/>
      <c r="AI120" s="589" t="s">
        <v>66</v>
      </c>
      <c r="AJ120" s="590"/>
      <c r="AK120" s="589" t="s">
        <v>66</v>
      </c>
      <c r="AL120" s="590"/>
      <c r="AM120" s="589" t="s">
        <v>66</v>
      </c>
      <c r="AN120" s="590"/>
      <c r="AO120" s="589" t="s">
        <v>66</v>
      </c>
      <c r="AP120" s="590"/>
      <c r="AQ120" s="595"/>
      <c r="AR120" s="596"/>
      <c r="AS120" s="596"/>
      <c r="AT120" s="597"/>
      <c r="AU120" s="589"/>
      <c r="AV120" s="590"/>
      <c r="AW120" s="589"/>
      <c r="AX120" s="590"/>
      <c r="AY120" s="589"/>
      <c r="AZ120" s="590"/>
      <c r="BA120" s="604"/>
      <c r="BB120" s="605"/>
      <c r="BC120" s="605"/>
      <c r="BD120" s="605"/>
      <c r="BE120" s="605"/>
      <c r="BF120" s="605"/>
      <c r="BG120" s="605"/>
      <c r="BH120" s="589"/>
      <c r="BI120" s="696"/>
      <c r="BJ120" s="697"/>
      <c r="BK120" s="138"/>
      <c r="BL120" s="138"/>
      <c r="BM120" s="138"/>
      <c r="BN120" s="138"/>
      <c r="BO120" s="138"/>
      <c r="BP120" s="138"/>
      <c r="BQ120" s="140"/>
      <c r="BR120" s="138"/>
      <c r="BS120" s="138"/>
      <c r="BT120" s="138"/>
      <c r="BU120" s="138"/>
      <c r="BV120" s="138"/>
      <c r="BW120" s="138"/>
      <c r="BX120" s="138"/>
      <c r="BY120" s="138"/>
      <c r="BZ120" s="140"/>
      <c r="CA120" s="138"/>
      <c r="CB120" s="141"/>
      <c r="CC120" s="135"/>
    </row>
    <row r="121" spans="1:81" ht="6" customHeight="1">
      <c r="A121" s="135"/>
      <c r="B121" s="610"/>
      <c r="C121" s="606"/>
      <c r="D121" s="606"/>
      <c r="E121" s="592"/>
      <c r="F121" s="591"/>
      <c r="G121" s="592"/>
      <c r="H121" s="591"/>
      <c r="I121" s="592"/>
      <c r="J121" s="591"/>
      <c r="K121" s="606"/>
      <c r="L121" s="606"/>
      <c r="M121" s="606"/>
      <c r="N121" s="606"/>
      <c r="O121" s="606"/>
      <c r="P121" s="606"/>
      <c r="Q121" s="606"/>
      <c r="R121" s="606"/>
      <c r="S121" s="606"/>
      <c r="T121" s="606"/>
      <c r="U121" s="606"/>
      <c r="V121" s="606"/>
      <c r="W121" s="606"/>
      <c r="X121" s="606"/>
      <c r="Y121" s="592"/>
      <c r="Z121" s="615"/>
      <c r="AA121" s="616"/>
      <c r="AB121" s="616"/>
      <c r="AC121" s="616"/>
      <c r="AD121" s="616"/>
      <c r="AE121" s="616"/>
      <c r="AF121" s="616"/>
      <c r="AG121" s="616"/>
      <c r="AH121" s="617"/>
      <c r="AI121" s="591"/>
      <c r="AJ121" s="592"/>
      <c r="AK121" s="591"/>
      <c r="AL121" s="592"/>
      <c r="AM121" s="591"/>
      <c r="AN121" s="592"/>
      <c r="AO121" s="591"/>
      <c r="AP121" s="592"/>
      <c r="AQ121" s="598"/>
      <c r="AR121" s="599"/>
      <c r="AS121" s="599"/>
      <c r="AT121" s="600"/>
      <c r="AU121" s="591"/>
      <c r="AV121" s="592"/>
      <c r="AW121" s="591"/>
      <c r="AX121" s="592"/>
      <c r="AY121" s="591"/>
      <c r="AZ121" s="592"/>
      <c r="BA121" s="591"/>
      <c r="BB121" s="606"/>
      <c r="BC121" s="606"/>
      <c r="BD121" s="606"/>
      <c r="BE121" s="606"/>
      <c r="BF121" s="606"/>
      <c r="BG121" s="606"/>
      <c r="BH121" s="698"/>
      <c r="BI121" s="699"/>
      <c r="BJ121" s="700"/>
      <c r="BK121" s="138"/>
      <c r="BL121" s="138"/>
      <c r="BM121" s="138"/>
      <c r="BN121" s="138"/>
      <c r="BO121" s="138"/>
      <c r="BP121" s="138"/>
      <c r="BQ121" s="140"/>
      <c r="BR121" s="138"/>
      <c r="BS121" s="138"/>
      <c r="BT121" s="138"/>
      <c r="BU121" s="138"/>
      <c r="BV121" s="138"/>
      <c r="BW121" s="138"/>
      <c r="BX121" s="138"/>
      <c r="BY121" s="138"/>
      <c r="BZ121" s="140"/>
      <c r="CA121" s="138"/>
      <c r="CB121" s="141"/>
      <c r="CC121" s="135"/>
    </row>
    <row r="122" spans="1:81" ht="6" customHeight="1">
      <c r="A122" s="135"/>
      <c r="B122" s="611"/>
      <c r="C122" s="607"/>
      <c r="D122" s="607"/>
      <c r="E122" s="594"/>
      <c r="F122" s="593"/>
      <c r="G122" s="594"/>
      <c r="H122" s="593"/>
      <c r="I122" s="594"/>
      <c r="J122" s="593"/>
      <c r="K122" s="607"/>
      <c r="L122" s="607"/>
      <c r="M122" s="607"/>
      <c r="N122" s="607"/>
      <c r="O122" s="607"/>
      <c r="P122" s="607"/>
      <c r="Q122" s="607"/>
      <c r="R122" s="607"/>
      <c r="S122" s="607"/>
      <c r="T122" s="607"/>
      <c r="U122" s="607"/>
      <c r="V122" s="607"/>
      <c r="W122" s="607"/>
      <c r="X122" s="607"/>
      <c r="Y122" s="594"/>
      <c r="Z122" s="618"/>
      <c r="AA122" s="619"/>
      <c r="AB122" s="619"/>
      <c r="AC122" s="619"/>
      <c r="AD122" s="619"/>
      <c r="AE122" s="619"/>
      <c r="AF122" s="619"/>
      <c r="AG122" s="619"/>
      <c r="AH122" s="620"/>
      <c r="AI122" s="593"/>
      <c r="AJ122" s="594"/>
      <c r="AK122" s="593"/>
      <c r="AL122" s="594"/>
      <c r="AM122" s="593"/>
      <c r="AN122" s="594"/>
      <c r="AO122" s="593"/>
      <c r="AP122" s="594"/>
      <c r="AQ122" s="601"/>
      <c r="AR122" s="602"/>
      <c r="AS122" s="602"/>
      <c r="AT122" s="603"/>
      <c r="AU122" s="593"/>
      <c r="AV122" s="594"/>
      <c r="AW122" s="593"/>
      <c r="AX122" s="594"/>
      <c r="AY122" s="593"/>
      <c r="AZ122" s="594"/>
      <c r="BA122" s="593"/>
      <c r="BB122" s="607"/>
      <c r="BC122" s="607"/>
      <c r="BD122" s="607"/>
      <c r="BE122" s="607"/>
      <c r="BF122" s="607"/>
      <c r="BG122" s="607"/>
      <c r="BH122" s="701"/>
      <c r="BI122" s="702"/>
      <c r="BJ122" s="703"/>
      <c r="BK122" s="142"/>
      <c r="BL122" s="142"/>
      <c r="BM122" s="142"/>
      <c r="BN122" s="142"/>
      <c r="BO122" s="142"/>
      <c r="BP122" s="142"/>
      <c r="BQ122" s="143"/>
      <c r="BR122" s="142"/>
      <c r="BS122" s="142"/>
      <c r="BT122" s="142"/>
      <c r="BU122" s="142"/>
      <c r="BV122" s="142"/>
      <c r="BW122" s="142"/>
      <c r="BX122" s="142"/>
      <c r="BY122" s="142"/>
      <c r="BZ122" s="143"/>
      <c r="CA122" s="142"/>
      <c r="CB122" s="144"/>
      <c r="CC122" s="135"/>
    </row>
    <row r="123" spans="1:81" ht="6" customHeight="1">
      <c r="A123" s="138"/>
      <c r="B123" s="566"/>
      <c r="C123" s="554"/>
      <c r="D123" s="554"/>
      <c r="E123" s="567"/>
      <c r="F123" s="553"/>
      <c r="G123" s="567"/>
      <c r="H123" s="553" t="s">
        <v>66</v>
      </c>
      <c r="I123" s="567"/>
      <c r="J123" s="553"/>
      <c r="K123" s="554"/>
      <c r="L123" s="554"/>
      <c r="M123" s="554"/>
      <c r="N123" s="554"/>
      <c r="O123" s="554"/>
      <c r="P123" s="554"/>
      <c r="Q123" s="554"/>
      <c r="R123" s="554"/>
      <c r="S123" s="554"/>
      <c r="T123" s="554"/>
      <c r="U123" s="554"/>
      <c r="V123" s="554"/>
      <c r="W123" s="554"/>
      <c r="X123" s="554"/>
      <c r="Y123" s="567"/>
      <c r="Z123" s="570"/>
      <c r="AA123" s="571"/>
      <c r="AB123" s="571"/>
      <c r="AC123" s="571"/>
      <c r="AD123" s="571"/>
      <c r="AE123" s="571"/>
      <c r="AF123" s="571"/>
      <c r="AG123" s="571"/>
      <c r="AH123" s="572"/>
      <c r="AI123" s="547" t="s">
        <v>66</v>
      </c>
      <c r="AJ123" s="548"/>
      <c r="AK123" s="547" t="s">
        <v>66</v>
      </c>
      <c r="AL123" s="548"/>
      <c r="AM123" s="547" t="s">
        <v>66</v>
      </c>
      <c r="AN123" s="548"/>
      <c r="AO123" s="547" t="s">
        <v>66</v>
      </c>
      <c r="AP123" s="548"/>
      <c r="AQ123" s="557"/>
      <c r="AR123" s="558"/>
      <c r="AS123" s="558"/>
      <c r="AT123" s="559"/>
      <c r="AU123" s="547"/>
      <c r="AV123" s="548"/>
      <c r="AW123" s="547"/>
      <c r="AX123" s="548"/>
      <c r="AY123" s="547"/>
      <c r="AZ123" s="548"/>
      <c r="BA123" s="553"/>
      <c r="BB123" s="554"/>
      <c r="BC123" s="554"/>
      <c r="BD123" s="554"/>
      <c r="BE123" s="554"/>
      <c r="BF123" s="554"/>
      <c r="BG123" s="554"/>
      <c r="BH123" s="547"/>
      <c r="BI123" s="622"/>
      <c r="BJ123" s="704"/>
      <c r="BK123" s="146"/>
      <c r="BL123" s="146"/>
      <c r="BM123" s="146"/>
      <c r="BN123" s="146"/>
      <c r="BO123" s="146"/>
      <c r="BP123" s="146"/>
      <c r="BQ123" s="145"/>
      <c r="BR123" s="146"/>
      <c r="BS123" s="146"/>
      <c r="BT123" s="146"/>
      <c r="BU123" s="146"/>
      <c r="BV123" s="146"/>
      <c r="BW123" s="146"/>
      <c r="BX123" s="146"/>
      <c r="BY123" s="146"/>
      <c r="BZ123" s="145"/>
      <c r="CA123" s="146"/>
      <c r="CB123" s="147"/>
    </row>
    <row r="124" spans="1:81" ht="6" customHeight="1">
      <c r="A124" s="138"/>
      <c r="B124" s="568"/>
      <c r="C124" s="555"/>
      <c r="D124" s="555"/>
      <c r="E124" s="550"/>
      <c r="F124" s="549"/>
      <c r="G124" s="550"/>
      <c r="H124" s="549"/>
      <c r="I124" s="550"/>
      <c r="J124" s="549"/>
      <c r="K124" s="555"/>
      <c r="L124" s="555"/>
      <c r="M124" s="555"/>
      <c r="N124" s="555"/>
      <c r="O124" s="555"/>
      <c r="P124" s="555"/>
      <c r="Q124" s="555"/>
      <c r="R124" s="555"/>
      <c r="S124" s="555"/>
      <c r="T124" s="555"/>
      <c r="U124" s="555"/>
      <c r="V124" s="555"/>
      <c r="W124" s="555"/>
      <c r="X124" s="555"/>
      <c r="Y124" s="550"/>
      <c r="Z124" s="573"/>
      <c r="AA124" s="574"/>
      <c r="AB124" s="574"/>
      <c r="AC124" s="574"/>
      <c r="AD124" s="574"/>
      <c r="AE124" s="574"/>
      <c r="AF124" s="574"/>
      <c r="AG124" s="574"/>
      <c r="AH124" s="575"/>
      <c r="AI124" s="549"/>
      <c r="AJ124" s="550"/>
      <c r="AK124" s="549"/>
      <c r="AL124" s="550"/>
      <c r="AM124" s="549"/>
      <c r="AN124" s="550"/>
      <c r="AO124" s="549"/>
      <c r="AP124" s="550"/>
      <c r="AQ124" s="560"/>
      <c r="AR124" s="561"/>
      <c r="AS124" s="561"/>
      <c r="AT124" s="562"/>
      <c r="AU124" s="549"/>
      <c r="AV124" s="550"/>
      <c r="AW124" s="549"/>
      <c r="AX124" s="550"/>
      <c r="AY124" s="549"/>
      <c r="AZ124" s="550"/>
      <c r="BA124" s="549"/>
      <c r="BB124" s="555"/>
      <c r="BC124" s="555"/>
      <c r="BD124" s="555"/>
      <c r="BE124" s="555"/>
      <c r="BF124" s="555"/>
      <c r="BG124" s="555"/>
      <c r="BH124" s="705"/>
      <c r="BI124" s="706"/>
      <c r="BJ124" s="707"/>
      <c r="BK124" s="138"/>
      <c r="BL124" s="138"/>
      <c r="BM124" s="138"/>
      <c r="BN124" s="138"/>
      <c r="BO124" s="138"/>
      <c r="BP124" s="138"/>
      <c r="BQ124" s="140"/>
      <c r="BR124" s="138"/>
      <c r="BS124" s="138"/>
      <c r="BT124" s="138"/>
      <c r="BU124" s="138"/>
      <c r="BV124" s="138"/>
      <c r="BW124" s="138"/>
      <c r="BX124" s="138"/>
      <c r="BY124" s="138"/>
      <c r="BZ124" s="140"/>
      <c r="CA124" s="138"/>
      <c r="CB124" s="141"/>
    </row>
    <row r="125" spans="1:81" ht="6" customHeight="1" thickBot="1">
      <c r="A125" s="138"/>
      <c r="B125" s="569"/>
      <c r="C125" s="556"/>
      <c r="D125" s="556"/>
      <c r="E125" s="552"/>
      <c r="F125" s="551"/>
      <c r="G125" s="552"/>
      <c r="H125" s="551"/>
      <c r="I125" s="552"/>
      <c r="J125" s="551"/>
      <c r="K125" s="556"/>
      <c r="L125" s="556"/>
      <c r="M125" s="556"/>
      <c r="N125" s="556"/>
      <c r="O125" s="556"/>
      <c r="P125" s="556"/>
      <c r="Q125" s="556"/>
      <c r="R125" s="556"/>
      <c r="S125" s="556"/>
      <c r="T125" s="556"/>
      <c r="U125" s="556"/>
      <c r="V125" s="556"/>
      <c r="W125" s="556"/>
      <c r="X125" s="556"/>
      <c r="Y125" s="552"/>
      <c r="Z125" s="576"/>
      <c r="AA125" s="577"/>
      <c r="AB125" s="577"/>
      <c r="AC125" s="577"/>
      <c r="AD125" s="577"/>
      <c r="AE125" s="577"/>
      <c r="AF125" s="577"/>
      <c r="AG125" s="577"/>
      <c r="AH125" s="578"/>
      <c r="AI125" s="551"/>
      <c r="AJ125" s="552"/>
      <c r="AK125" s="551"/>
      <c r="AL125" s="552"/>
      <c r="AM125" s="551"/>
      <c r="AN125" s="552"/>
      <c r="AO125" s="551"/>
      <c r="AP125" s="552"/>
      <c r="AQ125" s="563"/>
      <c r="AR125" s="564"/>
      <c r="AS125" s="564"/>
      <c r="AT125" s="565"/>
      <c r="AU125" s="551"/>
      <c r="AV125" s="552"/>
      <c r="AW125" s="551"/>
      <c r="AX125" s="552"/>
      <c r="AY125" s="551"/>
      <c r="AZ125" s="552"/>
      <c r="BA125" s="551"/>
      <c r="BB125" s="556"/>
      <c r="BC125" s="556"/>
      <c r="BD125" s="556"/>
      <c r="BE125" s="556"/>
      <c r="BF125" s="556"/>
      <c r="BG125" s="556"/>
      <c r="BH125" s="729"/>
      <c r="BI125" s="730"/>
      <c r="BJ125" s="731"/>
      <c r="BK125" s="138"/>
      <c r="BL125" s="138"/>
      <c r="BM125" s="138"/>
      <c r="BN125" s="138"/>
      <c r="BO125" s="138"/>
      <c r="BP125" s="138"/>
      <c r="BQ125" s="140"/>
      <c r="BR125" s="148"/>
      <c r="BS125" s="138"/>
      <c r="BT125" s="138"/>
      <c r="BU125" s="138"/>
      <c r="BV125" s="138"/>
      <c r="BW125" s="138"/>
      <c r="BX125" s="138"/>
      <c r="BY125" s="138"/>
      <c r="BZ125" s="140"/>
      <c r="CA125" s="149"/>
      <c r="CB125" s="150"/>
    </row>
    <row r="126" spans="1:81" ht="6" customHeight="1" thickTop="1">
      <c r="A126" s="135"/>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670" t="s">
        <v>67</v>
      </c>
      <c r="BL126" s="671"/>
      <c r="BM126" s="671"/>
      <c r="BN126" s="671"/>
      <c r="BO126" s="671"/>
      <c r="BP126" s="671"/>
      <c r="BQ126" s="671"/>
      <c r="BR126" s="675"/>
      <c r="BS126" s="671"/>
      <c r="BT126" s="671"/>
      <c r="BU126" s="671"/>
      <c r="BV126" s="671"/>
      <c r="BW126" s="671"/>
      <c r="BX126" s="671"/>
      <c r="BY126" s="671"/>
      <c r="BZ126" s="676"/>
      <c r="CA126" s="138"/>
      <c r="CB126" s="138"/>
    </row>
    <row r="127" spans="1:81" ht="6" customHeight="1">
      <c r="A127" s="135"/>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672"/>
      <c r="BL127" s="625"/>
      <c r="BM127" s="625"/>
      <c r="BN127" s="625"/>
      <c r="BO127" s="625"/>
      <c r="BP127" s="625"/>
      <c r="BQ127" s="625"/>
      <c r="BR127" s="677"/>
      <c r="BS127" s="625"/>
      <c r="BT127" s="625"/>
      <c r="BU127" s="625"/>
      <c r="BV127" s="625"/>
      <c r="BW127" s="625"/>
      <c r="BX127" s="625"/>
      <c r="BY127" s="625"/>
      <c r="BZ127" s="678"/>
      <c r="CA127" s="135"/>
      <c r="CB127" s="135"/>
    </row>
    <row r="128" spans="1:81" ht="6" customHeight="1" thickBot="1">
      <c r="A128" s="135"/>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673"/>
      <c r="BL128" s="674"/>
      <c r="BM128" s="674"/>
      <c r="BN128" s="674"/>
      <c r="BO128" s="674"/>
      <c r="BP128" s="674"/>
      <c r="BQ128" s="674"/>
      <c r="BR128" s="679"/>
      <c r="BS128" s="674"/>
      <c r="BT128" s="674"/>
      <c r="BU128" s="674"/>
      <c r="BV128" s="674"/>
      <c r="BW128" s="674"/>
      <c r="BX128" s="674"/>
      <c r="BY128" s="674"/>
      <c r="BZ128" s="680"/>
      <c r="CA128" s="135"/>
      <c r="CB128" s="135"/>
    </row>
    <row r="129" spans="1:81" ht="6" customHeight="1" thickTop="1" thickBot="1">
      <c r="A129" s="135"/>
    </row>
    <row r="130" spans="1:81" ht="6" customHeight="1">
      <c r="A130" s="151"/>
      <c r="B130" s="152"/>
      <c r="C130" s="152"/>
      <c r="D130" s="152"/>
      <c r="E130" s="152"/>
      <c r="F130" s="152"/>
      <c r="G130" s="152"/>
      <c r="H130" s="152"/>
      <c r="I130" s="152"/>
      <c r="J130" s="152"/>
      <c r="K130" s="152"/>
      <c r="L130" s="152"/>
      <c r="M130" s="152"/>
      <c r="N130" s="152"/>
      <c r="O130" s="152"/>
      <c r="P130" s="152"/>
      <c r="Q130" s="152"/>
      <c r="R130" s="152"/>
      <c r="S130" s="153"/>
      <c r="T130" s="153"/>
      <c r="U130" s="153"/>
      <c r="V130" s="153"/>
      <c r="W130" s="153"/>
      <c r="X130" s="153"/>
      <c r="Y130" s="153"/>
      <c r="Z130" s="153"/>
      <c r="AA130" s="153"/>
      <c r="AB130" s="153"/>
      <c r="AC130" s="153"/>
      <c r="AD130" s="153"/>
      <c r="AE130" s="153"/>
      <c r="AF130" s="153"/>
      <c r="AG130" s="153"/>
      <c r="AH130" s="153"/>
      <c r="AI130" s="153"/>
      <c r="AJ130" s="153"/>
      <c r="AK130" s="153"/>
      <c r="AL130" s="153"/>
      <c r="AM130" s="153"/>
      <c r="AN130" s="153"/>
      <c r="AO130" s="153"/>
      <c r="AP130" s="153"/>
      <c r="AQ130" s="153"/>
      <c r="AR130" s="153"/>
      <c r="AS130" s="153"/>
      <c r="AT130" s="153"/>
      <c r="AU130" s="153"/>
      <c r="AV130" s="153"/>
      <c r="AW130" s="153"/>
      <c r="AX130" s="153"/>
      <c r="AY130" s="153"/>
      <c r="AZ130" s="153"/>
      <c r="BA130" s="153"/>
      <c r="BB130" s="153"/>
      <c r="BC130" s="153"/>
      <c r="BD130" s="153"/>
      <c r="BE130" s="153"/>
      <c r="BF130" s="153"/>
      <c r="BG130" s="153"/>
      <c r="BH130" s="153"/>
      <c r="BI130" s="153"/>
      <c r="BJ130" s="153"/>
      <c r="BK130" s="153"/>
      <c r="BL130" s="153"/>
      <c r="BM130" s="153"/>
      <c r="BN130" s="153"/>
      <c r="BO130" s="153"/>
      <c r="BP130" s="153"/>
      <c r="BQ130" s="153"/>
      <c r="BR130" s="153"/>
      <c r="BS130" s="153"/>
      <c r="BT130" s="153"/>
      <c r="BU130" s="153"/>
      <c r="BV130" s="153"/>
      <c r="BW130" s="153"/>
      <c r="BX130" s="153"/>
      <c r="BY130" s="153"/>
      <c r="BZ130" s="153"/>
      <c r="CA130" s="153"/>
      <c r="CB130" s="153"/>
      <c r="CC130" s="139"/>
    </row>
    <row r="131" spans="1:81" ht="6" customHeight="1">
      <c r="A131" s="140"/>
      <c r="B131" s="681" t="s">
        <v>68</v>
      </c>
      <c r="C131" s="682"/>
      <c r="D131" s="682"/>
      <c r="E131" s="682"/>
      <c r="F131" s="682"/>
      <c r="G131" s="682"/>
      <c r="H131" s="682"/>
      <c r="I131" s="682"/>
      <c r="J131" s="682"/>
      <c r="K131" s="682"/>
      <c r="L131" s="682"/>
      <c r="M131" s="682"/>
      <c r="N131" s="682"/>
      <c r="O131" s="682"/>
      <c r="P131" s="682"/>
      <c r="Q131" s="682"/>
      <c r="R131" s="682"/>
      <c r="S131" s="682"/>
      <c r="T131" s="682"/>
      <c r="U131" s="682"/>
      <c r="V131" s="682"/>
      <c r="W131" s="682"/>
      <c r="X131" s="682"/>
      <c r="Y131" s="682"/>
      <c r="Z131" s="682"/>
      <c r="AA131" s="682"/>
      <c r="AB131" s="682"/>
      <c r="AC131" s="682"/>
      <c r="AD131" s="682"/>
      <c r="AE131" s="682"/>
      <c r="AF131" s="682"/>
      <c r="AG131" s="682"/>
      <c r="AH131" s="682"/>
      <c r="AI131" s="682"/>
      <c r="AJ131" s="682"/>
      <c r="AK131" s="682"/>
      <c r="AL131" s="682"/>
      <c r="AM131" s="682"/>
      <c r="AN131" s="682"/>
      <c r="AO131" s="682"/>
      <c r="AP131" s="682"/>
      <c r="AQ131" s="682"/>
      <c r="AR131" s="682"/>
      <c r="AS131" s="682"/>
      <c r="AT131" s="682"/>
      <c r="AU131" s="682"/>
      <c r="AV131" s="682"/>
      <c r="AW131" s="682"/>
      <c r="AX131" s="682"/>
      <c r="AY131" s="682"/>
      <c r="AZ131" s="682"/>
      <c r="BA131" s="682"/>
      <c r="BB131" s="682"/>
      <c r="BC131" s="682"/>
      <c r="BD131" s="682"/>
      <c r="BE131" s="682"/>
      <c r="BF131" s="682"/>
      <c r="BG131" s="682"/>
      <c r="BH131" s="682"/>
      <c r="BI131" s="682"/>
      <c r="BJ131" s="682"/>
      <c r="BK131" s="682"/>
      <c r="BL131" s="682"/>
      <c r="BM131" s="682"/>
      <c r="BN131" s="682"/>
      <c r="BO131" s="682"/>
      <c r="BP131" s="682"/>
      <c r="BQ131" s="683"/>
      <c r="BR131" s="682" t="s">
        <v>69</v>
      </c>
      <c r="BS131" s="682"/>
      <c r="BT131" s="682"/>
      <c r="BU131" s="682"/>
      <c r="BV131" s="682"/>
      <c r="BW131" s="682"/>
      <c r="BX131" s="682"/>
      <c r="BY131" s="682"/>
      <c r="BZ131" s="682"/>
      <c r="CA131" s="682"/>
      <c r="CB131" s="683"/>
    </row>
    <row r="132" spans="1:81" ht="6" customHeight="1">
      <c r="A132" s="140"/>
      <c r="B132" s="635"/>
      <c r="C132" s="627"/>
      <c r="D132" s="627"/>
      <c r="E132" s="627"/>
      <c r="F132" s="627"/>
      <c r="G132" s="627"/>
      <c r="H132" s="627"/>
      <c r="I132" s="627"/>
      <c r="J132" s="627"/>
      <c r="K132" s="627"/>
      <c r="L132" s="627"/>
      <c r="M132" s="627"/>
      <c r="N132" s="627"/>
      <c r="O132" s="627"/>
      <c r="P132" s="627"/>
      <c r="Q132" s="627"/>
      <c r="R132" s="627"/>
      <c r="S132" s="627"/>
      <c r="T132" s="627"/>
      <c r="U132" s="627"/>
      <c r="V132" s="627"/>
      <c r="W132" s="627"/>
      <c r="X132" s="627"/>
      <c r="Y132" s="627"/>
      <c r="Z132" s="627"/>
      <c r="AA132" s="627"/>
      <c r="AB132" s="627"/>
      <c r="AC132" s="627"/>
      <c r="AD132" s="627"/>
      <c r="AE132" s="627"/>
      <c r="AF132" s="627"/>
      <c r="AG132" s="627"/>
      <c r="AH132" s="627"/>
      <c r="AI132" s="627"/>
      <c r="AJ132" s="627"/>
      <c r="AK132" s="627"/>
      <c r="AL132" s="627"/>
      <c r="AM132" s="627"/>
      <c r="AN132" s="627"/>
      <c r="AO132" s="627"/>
      <c r="AP132" s="627"/>
      <c r="AQ132" s="627"/>
      <c r="AR132" s="627"/>
      <c r="AS132" s="627"/>
      <c r="AT132" s="627"/>
      <c r="AU132" s="627"/>
      <c r="AV132" s="627"/>
      <c r="AW132" s="627"/>
      <c r="AX132" s="627"/>
      <c r="AY132" s="627"/>
      <c r="AZ132" s="627"/>
      <c r="BA132" s="627"/>
      <c r="BB132" s="627"/>
      <c r="BC132" s="627"/>
      <c r="BD132" s="627"/>
      <c r="BE132" s="627"/>
      <c r="BF132" s="627"/>
      <c r="BG132" s="627"/>
      <c r="BH132" s="627"/>
      <c r="BI132" s="627"/>
      <c r="BJ132" s="627"/>
      <c r="BK132" s="627"/>
      <c r="BL132" s="627"/>
      <c r="BM132" s="627"/>
      <c r="BN132" s="627"/>
      <c r="BO132" s="627"/>
      <c r="BP132" s="627"/>
      <c r="BQ132" s="628"/>
      <c r="BR132" s="625"/>
      <c r="BS132" s="625"/>
      <c r="BT132" s="625"/>
      <c r="BU132" s="625"/>
      <c r="BV132" s="625"/>
      <c r="BW132" s="625"/>
      <c r="BX132" s="625"/>
      <c r="BY132" s="625"/>
      <c r="BZ132" s="625"/>
      <c r="CA132" s="625"/>
      <c r="CB132" s="626"/>
    </row>
    <row r="133" spans="1:81" ht="6" customHeight="1">
      <c r="A133" s="140"/>
      <c r="B133" s="681" t="s">
        <v>70</v>
      </c>
      <c r="C133" s="682"/>
      <c r="D133" s="682"/>
      <c r="E133" s="682"/>
      <c r="F133" s="682"/>
      <c r="G133" s="682"/>
      <c r="H133" s="682"/>
      <c r="I133" s="682"/>
      <c r="J133" s="682"/>
      <c r="K133" s="682"/>
      <c r="L133" s="682"/>
      <c r="M133" s="682"/>
      <c r="N133" s="682"/>
      <c r="O133" s="682"/>
      <c r="P133" s="682"/>
      <c r="Q133" s="682"/>
      <c r="R133" s="682"/>
      <c r="S133" s="682"/>
      <c r="T133" s="682"/>
      <c r="U133" s="682"/>
      <c r="V133" s="682"/>
      <c r="W133" s="682"/>
      <c r="X133" s="682"/>
      <c r="Y133" s="682"/>
      <c r="Z133" s="682"/>
      <c r="AA133" s="682"/>
      <c r="AB133" s="682"/>
      <c r="AC133" s="683"/>
      <c r="AD133" s="682" t="s">
        <v>71</v>
      </c>
      <c r="AE133" s="682"/>
      <c r="AF133" s="682"/>
      <c r="AG133" s="682"/>
      <c r="AH133" s="682"/>
      <c r="AI133" s="682"/>
      <c r="AJ133" s="682"/>
      <c r="AK133" s="682"/>
      <c r="AL133" s="682"/>
      <c r="AM133" s="682"/>
      <c r="AN133" s="682"/>
      <c r="AO133" s="682"/>
      <c r="AP133" s="682"/>
      <c r="AQ133" s="682"/>
      <c r="AR133" s="682"/>
      <c r="AS133" s="682"/>
      <c r="AT133" s="682"/>
      <c r="AU133" s="682"/>
      <c r="AV133" s="682"/>
      <c r="AW133" s="682"/>
      <c r="AX133" s="682"/>
      <c r="AY133" s="682"/>
      <c r="AZ133" s="682"/>
      <c r="BA133" s="682"/>
      <c r="BB133" s="682"/>
      <c r="BC133" s="682"/>
      <c r="BD133" s="682"/>
      <c r="BE133" s="683"/>
      <c r="BF133" s="625" t="s">
        <v>72</v>
      </c>
      <c r="BG133" s="625"/>
      <c r="BH133" s="625"/>
      <c r="BI133" s="625"/>
      <c r="BJ133" s="625"/>
      <c r="BK133" s="625"/>
      <c r="BL133" s="625"/>
      <c r="BM133" s="625"/>
      <c r="BN133" s="625"/>
      <c r="BO133" s="625"/>
      <c r="BP133" s="625"/>
      <c r="BQ133" s="626"/>
      <c r="BR133" s="625"/>
      <c r="BS133" s="625"/>
      <c r="BT133" s="625"/>
      <c r="BU133" s="625"/>
      <c r="BV133" s="625"/>
      <c r="BW133" s="625"/>
      <c r="BX133" s="625"/>
      <c r="BY133" s="625"/>
      <c r="BZ133" s="625"/>
      <c r="CA133" s="625"/>
      <c r="CB133" s="626"/>
    </row>
    <row r="134" spans="1:81" ht="6" customHeight="1">
      <c r="A134" s="140"/>
      <c r="B134" s="635"/>
      <c r="C134" s="627"/>
      <c r="D134" s="627"/>
      <c r="E134" s="627"/>
      <c r="F134" s="627"/>
      <c r="G134" s="627"/>
      <c r="H134" s="627"/>
      <c r="I134" s="627"/>
      <c r="J134" s="627"/>
      <c r="K134" s="627"/>
      <c r="L134" s="627"/>
      <c r="M134" s="627"/>
      <c r="N134" s="627"/>
      <c r="O134" s="627"/>
      <c r="P134" s="627"/>
      <c r="Q134" s="627"/>
      <c r="R134" s="627"/>
      <c r="S134" s="627"/>
      <c r="T134" s="627"/>
      <c r="U134" s="627"/>
      <c r="V134" s="627"/>
      <c r="W134" s="627"/>
      <c r="X134" s="627"/>
      <c r="Y134" s="627"/>
      <c r="Z134" s="627"/>
      <c r="AA134" s="627"/>
      <c r="AB134" s="627"/>
      <c r="AC134" s="628"/>
      <c r="AD134" s="627"/>
      <c r="AE134" s="627"/>
      <c r="AF134" s="627"/>
      <c r="AG134" s="627"/>
      <c r="AH134" s="627"/>
      <c r="AI134" s="627"/>
      <c r="AJ134" s="627"/>
      <c r="AK134" s="627"/>
      <c r="AL134" s="627"/>
      <c r="AM134" s="627"/>
      <c r="AN134" s="627"/>
      <c r="AO134" s="627"/>
      <c r="AP134" s="627"/>
      <c r="AQ134" s="627"/>
      <c r="AR134" s="627"/>
      <c r="AS134" s="627"/>
      <c r="AT134" s="627"/>
      <c r="AU134" s="627"/>
      <c r="AV134" s="627"/>
      <c r="AW134" s="627"/>
      <c r="AX134" s="627"/>
      <c r="AY134" s="627"/>
      <c r="AZ134" s="627"/>
      <c r="BA134" s="627"/>
      <c r="BB134" s="627"/>
      <c r="BC134" s="627"/>
      <c r="BD134" s="627"/>
      <c r="BE134" s="628"/>
      <c r="BF134" s="625"/>
      <c r="BG134" s="625"/>
      <c r="BH134" s="625"/>
      <c r="BI134" s="625"/>
      <c r="BJ134" s="625"/>
      <c r="BK134" s="625"/>
      <c r="BL134" s="625"/>
      <c r="BM134" s="625"/>
      <c r="BN134" s="625"/>
      <c r="BO134" s="625"/>
      <c r="BP134" s="625"/>
      <c r="BQ134" s="626"/>
      <c r="BR134" s="625" t="s">
        <v>73</v>
      </c>
      <c r="BS134" s="625"/>
      <c r="BT134" s="625"/>
      <c r="BU134" s="625"/>
      <c r="BV134" s="625"/>
      <c r="BW134" s="625"/>
      <c r="BX134" s="625"/>
      <c r="BY134" s="625"/>
      <c r="BZ134" s="625"/>
      <c r="CA134" s="625"/>
      <c r="CB134" s="626"/>
    </row>
    <row r="135" spans="1:81" ht="6" customHeight="1">
      <c r="A135" s="140"/>
      <c r="B135" s="684" t="s">
        <v>74</v>
      </c>
      <c r="C135" s="685"/>
      <c r="D135" s="685"/>
      <c r="E135" s="685"/>
      <c r="F135" s="685"/>
      <c r="G135" s="685"/>
      <c r="H135" s="686"/>
      <c r="I135" s="685" t="s">
        <v>75</v>
      </c>
      <c r="J135" s="685"/>
      <c r="K135" s="685"/>
      <c r="L135" s="685"/>
      <c r="M135" s="685"/>
      <c r="N135" s="685"/>
      <c r="O135" s="685"/>
      <c r="P135" s="634" t="s">
        <v>76</v>
      </c>
      <c r="Q135" s="625"/>
      <c r="R135" s="625"/>
      <c r="S135" s="625"/>
      <c r="T135" s="625"/>
      <c r="U135" s="625"/>
      <c r="V135" s="625"/>
      <c r="W135" s="625"/>
      <c r="X135" s="625"/>
      <c r="Y135" s="625"/>
      <c r="Z135" s="625"/>
      <c r="AA135" s="625"/>
      <c r="AB135" s="625"/>
      <c r="AC135" s="626"/>
      <c r="AD135" s="690" t="s">
        <v>77</v>
      </c>
      <c r="AE135" s="690"/>
      <c r="AF135" s="690"/>
      <c r="AG135" s="690"/>
      <c r="AH135" s="690"/>
      <c r="AI135" s="690"/>
      <c r="AJ135" s="691"/>
      <c r="AK135" s="690" t="s">
        <v>78</v>
      </c>
      <c r="AL135" s="690"/>
      <c r="AM135" s="690"/>
      <c r="AN135" s="690"/>
      <c r="AO135" s="690"/>
      <c r="AP135" s="690"/>
      <c r="AQ135" s="691"/>
      <c r="AR135" s="625" t="s">
        <v>79</v>
      </c>
      <c r="AS135" s="625"/>
      <c r="AT135" s="625"/>
      <c r="AU135" s="625"/>
      <c r="AV135" s="625"/>
      <c r="AW135" s="625"/>
      <c r="AX135" s="625"/>
      <c r="AY135" s="625"/>
      <c r="AZ135" s="625"/>
      <c r="BA135" s="625"/>
      <c r="BB135" s="625"/>
      <c r="BC135" s="625"/>
      <c r="BD135" s="625"/>
      <c r="BE135" s="626"/>
      <c r="BF135" s="692" t="s">
        <v>80</v>
      </c>
      <c r="BG135" s="692"/>
      <c r="BH135" s="692"/>
      <c r="BI135" s="692"/>
      <c r="BJ135" s="692"/>
      <c r="BK135" s="692"/>
      <c r="BL135" s="692"/>
      <c r="BM135" s="692"/>
      <c r="BN135" s="692"/>
      <c r="BO135" s="692"/>
      <c r="BP135" s="692"/>
      <c r="BQ135" s="693"/>
      <c r="BR135" s="625"/>
      <c r="BS135" s="625"/>
      <c r="BT135" s="625"/>
      <c r="BU135" s="625"/>
      <c r="BV135" s="625"/>
      <c r="BW135" s="625"/>
      <c r="BX135" s="625"/>
      <c r="BY135" s="625"/>
      <c r="BZ135" s="625"/>
      <c r="CA135" s="625"/>
      <c r="CB135" s="626"/>
      <c r="CC135" s="135"/>
    </row>
    <row r="136" spans="1:81" ht="6" customHeight="1">
      <c r="A136" s="140"/>
      <c r="B136" s="687"/>
      <c r="C136" s="688"/>
      <c r="D136" s="688"/>
      <c r="E136" s="688"/>
      <c r="F136" s="688"/>
      <c r="G136" s="688"/>
      <c r="H136" s="689"/>
      <c r="I136" s="688"/>
      <c r="J136" s="688"/>
      <c r="K136" s="688"/>
      <c r="L136" s="688"/>
      <c r="M136" s="688"/>
      <c r="N136" s="688"/>
      <c r="O136" s="688"/>
      <c r="P136" s="635"/>
      <c r="Q136" s="627"/>
      <c r="R136" s="627"/>
      <c r="S136" s="627"/>
      <c r="T136" s="627"/>
      <c r="U136" s="627"/>
      <c r="V136" s="627"/>
      <c r="W136" s="627"/>
      <c r="X136" s="627"/>
      <c r="Y136" s="627"/>
      <c r="Z136" s="627"/>
      <c r="AA136" s="627"/>
      <c r="AB136" s="627"/>
      <c r="AC136" s="628"/>
      <c r="AD136" s="688"/>
      <c r="AE136" s="688"/>
      <c r="AF136" s="688"/>
      <c r="AG136" s="688"/>
      <c r="AH136" s="688"/>
      <c r="AI136" s="688"/>
      <c r="AJ136" s="689"/>
      <c r="AK136" s="688"/>
      <c r="AL136" s="688"/>
      <c r="AM136" s="688"/>
      <c r="AN136" s="688"/>
      <c r="AO136" s="688"/>
      <c r="AP136" s="688"/>
      <c r="AQ136" s="689"/>
      <c r="AR136" s="627"/>
      <c r="AS136" s="627"/>
      <c r="AT136" s="627"/>
      <c r="AU136" s="627"/>
      <c r="AV136" s="627"/>
      <c r="AW136" s="627"/>
      <c r="AX136" s="627"/>
      <c r="AY136" s="627"/>
      <c r="AZ136" s="627"/>
      <c r="BA136" s="627"/>
      <c r="BB136" s="627"/>
      <c r="BC136" s="627"/>
      <c r="BD136" s="627"/>
      <c r="BE136" s="628"/>
      <c r="BF136" s="694"/>
      <c r="BG136" s="694"/>
      <c r="BH136" s="694"/>
      <c r="BI136" s="694"/>
      <c r="BJ136" s="694"/>
      <c r="BK136" s="694"/>
      <c r="BL136" s="694"/>
      <c r="BM136" s="694"/>
      <c r="BN136" s="694"/>
      <c r="BO136" s="694"/>
      <c r="BP136" s="694"/>
      <c r="BQ136" s="695"/>
      <c r="BR136" s="627"/>
      <c r="BS136" s="627"/>
      <c r="BT136" s="627"/>
      <c r="BU136" s="627"/>
      <c r="BV136" s="627"/>
      <c r="BW136" s="627"/>
      <c r="BX136" s="627"/>
      <c r="BY136" s="627"/>
      <c r="BZ136" s="627"/>
      <c r="CA136" s="627"/>
      <c r="CB136" s="628"/>
      <c r="CC136" s="135"/>
    </row>
    <row r="137" spans="1:81" ht="6" customHeight="1">
      <c r="A137" s="140"/>
      <c r="B137" s="138"/>
      <c r="C137" s="135"/>
      <c r="D137" s="135"/>
      <c r="E137" s="135"/>
      <c r="F137" s="135"/>
      <c r="G137" s="135"/>
      <c r="H137" s="140"/>
      <c r="I137" s="135"/>
      <c r="J137" s="135"/>
      <c r="K137" s="135"/>
      <c r="L137" s="135"/>
      <c r="M137" s="135"/>
      <c r="N137" s="135"/>
      <c r="O137" s="138"/>
      <c r="P137" s="148"/>
      <c r="Q137" s="135"/>
      <c r="R137" s="138"/>
      <c r="S137" s="135"/>
      <c r="T137" s="135"/>
      <c r="U137" s="135"/>
      <c r="V137" s="135"/>
      <c r="W137" s="135"/>
      <c r="X137" s="135"/>
      <c r="Y137" s="135"/>
      <c r="Z137" s="135"/>
      <c r="AA137" s="135"/>
      <c r="AB137" s="135"/>
      <c r="AC137" s="140"/>
      <c r="AD137" s="138"/>
      <c r="AE137" s="138"/>
      <c r="AF137" s="138"/>
      <c r="AG137" s="138"/>
      <c r="AH137" s="138"/>
      <c r="AI137" s="138"/>
      <c r="AJ137" s="145"/>
      <c r="AK137" s="138"/>
      <c r="AL137" s="138"/>
      <c r="AM137" s="138"/>
      <c r="AN137" s="138"/>
      <c r="AO137" s="138"/>
      <c r="AP137" s="138"/>
      <c r="AQ137" s="145"/>
      <c r="AR137" s="138"/>
      <c r="AS137" s="138"/>
      <c r="AT137" s="138"/>
      <c r="AU137" s="138"/>
      <c r="AV137" s="138"/>
      <c r="AW137" s="138"/>
      <c r="AX137" s="138"/>
      <c r="AY137" s="138"/>
      <c r="AZ137" s="138"/>
      <c r="BA137" s="138"/>
      <c r="BB137" s="138"/>
      <c r="BC137" s="138"/>
      <c r="BD137" s="138"/>
      <c r="BE137" s="145"/>
      <c r="BF137" s="138"/>
      <c r="BG137" s="138"/>
      <c r="BH137" s="138"/>
      <c r="BI137" s="138"/>
      <c r="BJ137" s="138"/>
      <c r="BK137" s="138"/>
      <c r="BL137" s="138"/>
      <c r="BM137" s="138"/>
      <c r="BN137" s="138"/>
      <c r="BO137" s="138"/>
      <c r="BP137" s="138"/>
      <c r="BQ137" s="145"/>
      <c r="BR137" s="138"/>
      <c r="BS137" s="138"/>
      <c r="BT137" s="138"/>
      <c r="BU137" s="138"/>
      <c r="BV137" s="138"/>
      <c r="BW137" s="138"/>
      <c r="BX137" s="138"/>
      <c r="BY137" s="138"/>
      <c r="BZ137" s="138"/>
      <c r="CA137" s="138"/>
      <c r="CB137" s="140"/>
      <c r="CC137" s="135"/>
    </row>
    <row r="138" spans="1:81" ht="6" customHeight="1">
      <c r="A138" s="140"/>
      <c r="B138" s="138"/>
      <c r="C138" s="138"/>
      <c r="D138" s="138"/>
      <c r="E138" s="138"/>
      <c r="F138" s="138"/>
      <c r="G138" s="138"/>
      <c r="H138" s="140"/>
      <c r="I138" s="138"/>
      <c r="J138" s="138"/>
      <c r="K138" s="138"/>
      <c r="L138" s="138"/>
      <c r="M138" s="138"/>
      <c r="N138" s="138"/>
      <c r="O138" s="138"/>
      <c r="P138" s="148"/>
      <c r="Q138" s="138"/>
      <c r="R138" s="138"/>
      <c r="S138" s="138"/>
      <c r="T138" s="138"/>
      <c r="U138" s="138"/>
      <c r="V138" s="138"/>
      <c r="W138" s="138"/>
      <c r="X138" s="138"/>
      <c r="Y138" s="138"/>
      <c r="Z138" s="138"/>
      <c r="AA138" s="138"/>
      <c r="AB138" s="138"/>
      <c r="AC138" s="140"/>
      <c r="AD138" s="138"/>
      <c r="AE138" s="138"/>
      <c r="AF138" s="138"/>
      <c r="AG138" s="138"/>
      <c r="AH138" s="138"/>
      <c r="AI138" s="138"/>
      <c r="AJ138" s="140"/>
      <c r="AK138" s="138"/>
      <c r="AL138" s="138"/>
      <c r="AM138" s="138"/>
      <c r="AN138" s="138"/>
      <c r="AO138" s="138"/>
      <c r="AP138" s="138"/>
      <c r="AQ138" s="140"/>
      <c r="AR138" s="138"/>
      <c r="AS138" s="138"/>
      <c r="AT138" s="138"/>
      <c r="AU138" s="138"/>
      <c r="AV138" s="138"/>
      <c r="AW138" s="138"/>
      <c r="AX138" s="138"/>
      <c r="AY138" s="138"/>
      <c r="AZ138" s="138"/>
      <c r="BA138" s="138"/>
      <c r="BB138" s="138"/>
      <c r="BC138" s="138"/>
      <c r="BD138" s="138"/>
      <c r="BE138" s="140"/>
      <c r="BF138" s="138"/>
      <c r="BG138" s="138"/>
      <c r="BH138" s="138"/>
      <c r="BI138" s="138"/>
      <c r="BJ138" s="138"/>
      <c r="BK138" s="138"/>
      <c r="BL138" s="138"/>
      <c r="BM138" s="138"/>
      <c r="BN138" s="138"/>
      <c r="BO138" s="138"/>
      <c r="BP138" s="138"/>
      <c r="BQ138" s="140"/>
      <c r="BR138" s="138"/>
      <c r="BS138" s="138"/>
      <c r="BT138" s="138"/>
      <c r="BU138" s="138"/>
      <c r="BV138" s="138"/>
      <c r="BW138" s="138"/>
      <c r="BX138" s="138"/>
      <c r="BY138" s="138"/>
      <c r="BZ138" s="138"/>
      <c r="CA138" s="138"/>
      <c r="CB138" s="140"/>
      <c r="CC138" s="135"/>
    </row>
    <row r="139" spans="1:81" ht="6" customHeight="1">
      <c r="A139" s="140"/>
      <c r="B139" s="154"/>
      <c r="C139" s="155"/>
      <c r="D139" s="155"/>
      <c r="E139" s="155"/>
      <c r="F139" s="155"/>
      <c r="G139" s="155"/>
      <c r="H139" s="156"/>
      <c r="I139" s="155"/>
      <c r="J139" s="155"/>
      <c r="K139" s="155"/>
      <c r="L139" s="155"/>
      <c r="M139" s="155"/>
      <c r="N139" s="155"/>
      <c r="O139" s="155"/>
      <c r="P139" s="154"/>
      <c r="Q139" s="155"/>
      <c r="R139" s="155"/>
      <c r="S139" s="155"/>
      <c r="T139" s="155"/>
      <c r="U139" s="155"/>
      <c r="V139" s="155"/>
      <c r="W139" s="155"/>
      <c r="X139" s="155"/>
      <c r="Y139" s="155"/>
      <c r="Z139" s="155"/>
      <c r="AA139" s="155"/>
      <c r="AB139" s="155"/>
      <c r="AC139" s="156"/>
      <c r="AD139" s="155"/>
      <c r="AE139" s="155"/>
      <c r="AF139" s="155"/>
      <c r="AG139" s="155"/>
      <c r="AH139" s="155"/>
      <c r="AI139" s="155"/>
      <c r="AJ139" s="156"/>
      <c r="AK139" s="155"/>
      <c r="AL139" s="155"/>
      <c r="AM139" s="155"/>
      <c r="AN139" s="155"/>
      <c r="AO139" s="155"/>
      <c r="AP139" s="155"/>
      <c r="AQ139" s="156"/>
      <c r="AR139" s="155"/>
      <c r="AS139" s="155"/>
      <c r="AT139" s="155"/>
      <c r="AU139" s="155"/>
      <c r="AV139" s="155"/>
      <c r="AW139" s="155"/>
      <c r="AX139" s="155"/>
      <c r="AY139" s="155"/>
      <c r="AZ139" s="155"/>
      <c r="BA139" s="155"/>
      <c r="BB139" s="155"/>
      <c r="BC139" s="155"/>
      <c r="BD139" s="155"/>
      <c r="BE139" s="156"/>
      <c r="BF139" s="155"/>
      <c r="BG139" s="155"/>
      <c r="BH139" s="155"/>
      <c r="BI139" s="155"/>
      <c r="BJ139" s="155"/>
      <c r="BK139" s="155"/>
      <c r="BL139" s="155"/>
      <c r="BM139" s="155"/>
      <c r="BN139" s="155"/>
      <c r="BO139" s="155"/>
      <c r="BP139" s="155"/>
      <c r="BQ139" s="156"/>
      <c r="BR139" s="155"/>
      <c r="BS139" s="155"/>
      <c r="BT139" s="155"/>
      <c r="BU139" s="155"/>
      <c r="BV139" s="155"/>
      <c r="BW139" s="155"/>
      <c r="BX139" s="155"/>
      <c r="BY139" s="155"/>
      <c r="BZ139" s="155"/>
      <c r="CA139" s="155"/>
      <c r="CB139" s="156"/>
      <c r="CC139" s="135"/>
    </row>
    <row r="140" spans="1:81" ht="6" customHeight="1">
      <c r="A140" s="140"/>
      <c r="B140" s="634" t="s">
        <v>81</v>
      </c>
      <c r="C140" s="625"/>
      <c r="D140" s="625"/>
      <c r="E140" s="625"/>
      <c r="F140" s="625"/>
      <c r="G140" s="625"/>
      <c r="H140" s="625"/>
      <c r="I140" s="625"/>
      <c r="J140" s="625"/>
      <c r="K140" s="625"/>
      <c r="L140" s="625"/>
      <c r="M140" s="625"/>
      <c r="N140" s="625"/>
      <c r="O140" s="625"/>
      <c r="P140" s="148"/>
      <c r="Q140" s="135"/>
      <c r="R140" s="138"/>
      <c r="S140" s="135"/>
      <c r="T140" s="135"/>
      <c r="U140" s="135"/>
      <c r="V140" s="135"/>
      <c r="W140" s="135"/>
      <c r="X140" s="135"/>
      <c r="Y140" s="135"/>
      <c r="Z140" s="135"/>
      <c r="AA140" s="135"/>
      <c r="AB140" s="135"/>
      <c r="AC140" s="140"/>
      <c r="CC140" s="135"/>
    </row>
    <row r="141" spans="1:81" ht="6" customHeight="1">
      <c r="A141" s="140"/>
      <c r="B141" s="634"/>
      <c r="C141" s="625"/>
      <c r="D141" s="625"/>
      <c r="E141" s="625"/>
      <c r="F141" s="625"/>
      <c r="G141" s="625"/>
      <c r="H141" s="625"/>
      <c r="I141" s="625"/>
      <c r="J141" s="625"/>
      <c r="K141" s="625"/>
      <c r="L141" s="625"/>
      <c r="M141" s="625"/>
      <c r="N141" s="625"/>
      <c r="O141" s="625"/>
      <c r="P141" s="148"/>
      <c r="Q141" s="138"/>
      <c r="R141" s="138"/>
      <c r="S141" s="138"/>
      <c r="T141" s="138"/>
      <c r="U141" s="138"/>
      <c r="V141" s="138"/>
      <c r="W141" s="138"/>
      <c r="X141" s="138"/>
      <c r="Y141" s="138"/>
      <c r="Z141" s="138"/>
      <c r="AA141" s="138"/>
      <c r="AB141" s="138"/>
      <c r="AC141" s="140"/>
      <c r="CC141" s="135"/>
    </row>
    <row r="142" spans="1:81" ht="6" customHeight="1">
      <c r="A142" s="140"/>
      <c r="B142" s="635"/>
      <c r="C142" s="627"/>
      <c r="D142" s="627"/>
      <c r="E142" s="627"/>
      <c r="F142" s="627"/>
      <c r="G142" s="627"/>
      <c r="H142" s="627"/>
      <c r="I142" s="627"/>
      <c r="J142" s="627"/>
      <c r="K142" s="627"/>
      <c r="L142" s="627"/>
      <c r="M142" s="627"/>
      <c r="N142" s="627"/>
      <c r="O142" s="627"/>
      <c r="P142" s="154"/>
      <c r="Q142" s="155"/>
      <c r="R142" s="155"/>
      <c r="S142" s="155"/>
      <c r="T142" s="155"/>
      <c r="U142" s="155"/>
      <c r="V142" s="155"/>
      <c r="W142" s="155"/>
      <c r="X142" s="155"/>
      <c r="Y142" s="155"/>
      <c r="Z142" s="155"/>
      <c r="AA142" s="155"/>
      <c r="AB142" s="155"/>
      <c r="AC142" s="156"/>
      <c r="CC142" s="135"/>
    </row>
    <row r="143" spans="1:81" ht="6" customHeight="1">
      <c r="A143" s="140"/>
      <c r="B143" s="634" t="s">
        <v>82</v>
      </c>
      <c r="C143" s="625"/>
      <c r="D143" s="625"/>
      <c r="E143" s="625"/>
      <c r="F143" s="625"/>
      <c r="G143" s="625"/>
      <c r="H143" s="625"/>
      <c r="I143" s="625"/>
      <c r="J143" s="625"/>
      <c r="K143" s="625"/>
      <c r="L143" s="625"/>
      <c r="M143" s="625"/>
      <c r="N143" s="625"/>
      <c r="O143" s="626"/>
      <c r="P143" s="148"/>
      <c r="Q143" s="135"/>
      <c r="R143" s="138"/>
      <c r="S143" s="135"/>
      <c r="T143" s="135"/>
      <c r="U143" s="135"/>
      <c r="V143" s="135"/>
      <c r="W143" s="135"/>
      <c r="X143" s="135"/>
      <c r="Y143" s="135"/>
      <c r="Z143" s="135"/>
      <c r="AA143" s="135"/>
      <c r="AB143" s="135"/>
      <c r="AC143" s="140"/>
      <c r="CC143" s="135"/>
    </row>
    <row r="144" spans="1:81" ht="6" customHeight="1">
      <c r="A144" s="140"/>
      <c r="B144" s="634"/>
      <c r="C144" s="625"/>
      <c r="D144" s="625"/>
      <c r="E144" s="625"/>
      <c r="F144" s="625"/>
      <c r="G144" s="625"/>
      <c r="H144" s="625"/>
      <c r="I144" s="625"/>
      <c r="J144" s="625"/>
      <c r="K144" s="625"/>
      <c r="L144" s="625"/>
      <c r="M144" s="625"/>
      <c r="N144" s="625"/>
      <c r="O144" s="626"/>
      <c r="P144" s="148"/>
      <c r="Q144" s="138"/>
      <c r="R144" s="138"/>
      <c r="S144" s="138"/>
      <c r="T144" s="138"/>
      <c r="U144" s="138"/>
      <c r="V144" s="138"/>
      <c r="W144" s="138"/>
      <c r="X144" s="138"/>
      <c r="Y144" s="138"/>
      <c r="Z144" s="138"/>
      <c r="AA144" s="138"/>
      <c r="AB144" s="138"/>
      <c r="AC144" s="140"/>
      <c r="AD144" s="135"/>
      <c r="AE144" s="135"/>
      <c r="AF144" s="135"/>
      <c r="AG144" s="135"/>
      <c r="AH144" s="135"/>
      <c r="AI144" s="135"/>
      <c r="AJ144" s="135"/>
      <c r="AK144" s="135"/>
      <c r="AL144" s="135"/>
      <c r="AM144" s="135"/>
      <c r="AN144" s="135"/>
      <c r="AO144" s="135"/>
      <c r="AP144" s="135"/>
      <c r="AQ144" s="135"/>
      <c r="AR144" s="135"/>
      <c r="AS144" s="135"/>
      <c r="AT144" s="135"/>
      <c r="AU144" s="135"/>
      <c r="AV144" s="135"/>
      <c r="AW144" s="135"/>
      <c r="AX144" s="135"/>
      <c r="AY144" s="135"/>
      <c r="AZ144" s="135"/>
      <c r="BA144" s="135"/>
      <c r="BB144" s="135"/>
      <c r="BC144" s="135"/>
      <c r="BD144" s="135"/>
      <c r="BE144" s="135"/>
      <c r="BF144" s="135"/>
      <c r="BG144" s="135"/>
      <c r="BH144" s="135"/>
      <c r="BI144" s="135"/>
      <c r="BJ144" s="135"/>
      <c r="BK144" s="135"/>
      <c r="BL144" s="135"/>
      <c r="BM144" s="135"/>
      <c r="BN144" s="135"/>
      <c r="BO144" s="135"/>
      <c r="BP144" s="135"/>
      <c r="BQ144" s="135"/>
      <c r="BR144" s="135"/>
      <c r="BS144" s="135"/>
      <c r="BT144" s="135"/>
      <c r="BU144" s="135"/>
      <c r="BV144" s="135"/>
      <c r="BW144" s="135"/>
      <c r="BX144" s="135"/>
      <c r="BY144" s="135"/>
      <c r="BZ144" s="135"/>
      <c r="CA144" s="135"/>
      <c r="CB144" s="135"/>
    </row>
    <row r="145" spans="1:81" ht="6" customHeight="1">
      <c r="A145" s="140"/>
      <c r="B145" s="635"/>
      <c r="C145" s="627"/>
      <c r="D145" s="627"/>
      <c r="E145" s="627"/>
      <c r="F145" s="627"/>
      <c r="G145" s="627"/>
      <c r="H145" s="627"/>
      <c r="I145" s="627"/>
      <c r="J145" s="627"/>
      <c r="K145" s="627"/>
      <c r="L145" s="627"/>
      <c r="M145" s="627"/>
      <c r="N145" s="627"/>
      <c r="O145" s="628"/>
      <c r="P145" s="154"/>
      <c r="Q145" s="155"/>
      <c r="R145" s="155"/>
      <c r="S145" s="155"/>
      <c r="T145" s="155"/>
      <c r="U145" s="155"/>
      <c r="V145" s="155"/>
      <c r="W145" s="155"/>
      <c r="X145" s="155"/>
      <c r="Y145" s="155"/>
      <c r="Z145" s="155"/>
      <c r="AA145" s="155"/>
      <c r="AB145" s="155"/>
      <c r="AC145" s="156"/>
      <c r="AD145" s="135"/>
      <c r="AE145" s="135"/>
      <c r="AF145" s="135"/>
      <c r="AG145" s="135"/>
      <c r="AH145" s="135"/>
      <c r="AI145" s="135"/>
      <c r="AJ145" s="135"/>
      <c r="AK145" s="135"/>
      <c r="AL145" s="135"/>
      <c r="AM145" s="135"/>
      <c r="AN145" s="135"/>
      <c r="AO145" s="135"/>
      <c r="AP145" s="135"/>
      <c r="AQ145" s="135"/>
      <c r="AR145" s="135"/>
      <c r="AS145" s="135"/>
      <c r="AT145" s="135"/>
      <c r="AU145" s="135"/>
      <c r="AV145" s="135"/>
      <c r="AW145" s="135"/>
      <c r="AX145" s="135"/>
      <c r="AY145" s="135"/>
      <c r="AZ145" s="135"/>
      <c r="BA145" s="135"/>
      <c r="BB145" s="135"/>
      <c r="BC145" s="135"/>
      <c r="BD145" s="135"/>
      <c r="BE145" s="135"/>
      <c r="BF145" s="135"/>
      <c r="BG145" s="135"/>
      <c r="BH145" s="135"/>
      <c r="BI145" s="135"/>
      <c r="BJ145" s="135"/>
      <c r="BK145" s="135"/>
      <c r="BL145" s="135"/>
      <c r="BM145" s="135"/>
      <c r="BN145" s="135"/>
      <c r="BO145" s="135"/>
      <c r="BP145" s="135"/>
      <c r="BQ145" s="135"/>
      <c r="BR145" s="135"/>
      <c r="BS145" s="135"/>
      <c r="BT145" s="135"/>
      <c r="BU145" s="135"/>
      <c r="BV145" s="135"/>
      <c r="BW145" s="135"/>
      <c r="BX145" s="135"/>
      <c r="BY145" s="135"/>
      <c r="BZ145" s="135"/>
      <c r="CA145" s="135"/>
      <c r="CB145" s="135"/>
    </row>
    <row r="146" spans="1:81" ht="6" customHeight="1">
      <c r="A146" s="140"/>
      <c r="B146" s="634" t="s">
        <v>83</v>
      </c>
      <c r="C146" s="625"/>
      <c r="D146" s="625"/>
      <c r="E146" s="625"/>
      <c r="F146" s="625"/>
      <c r="G146" s="625"/>
      <c r="H146" s="625"/>
      <c r="I146" s="625"/>
      <c r="J146" s="625"/>
      <c r="K146" s="625"/>
      <c r="L146" s="625"/>
      <c r="M146" s="625"/>
      <c r="N146" s="625"/>
      <c r="O146" s="626"/>
      <c r="P146" s="157"/>
      <c r="AC146" s="158"/>
      <c r="AD146" s="135"/>
      <c r="AE146" s="135"/>
      <c r="AF146" s="135"/>
      <c r="AG146" s="135"/>
      <c r="AH146" s="135"/>
      <c r="AI146" s="135"/>
      <c r="AJ146" s="135"/>
      <c r="AK146" s="135"/>
      <c r="AL146" s="135"/>
      <c r="AM146" s="135"/>
      <c r="AN146" s="135"/>
      <c r="AO146" s="135"/>
      <c r="AP146" s="135"/>
      <c r="AQ146" s="135"/>
      <c r="AR146" s="135"/>
      <c r="AS146" s="135"/>
      <c r="AT146" s="135"/>
      <c r="AU146" s="135"/>
      <c r="AV146" s="135"/>
      <c r="AW146" s="135"/>
      <c r="AX146" s="135"/>
      <c r="AY146" s="135"/>
      <c r="AZ146" s="135"/>
      <c r="BA146" s="135"/>
      <c r="BB146" s="135"/>
      <c r="BC146" s="135"/>
      <c r="BD146" s="135"/>
      <c r="BE146" s="135"/>
      <c r="BF146" s="135"/>
      <c r="BG146" s="135"/>
      <c r="BH146" s="135"/>
      <c r="BI146" s="135"/>
      <c r="BJ146" s="135"/>
      <c r="BK146" s="135"/>
      <c r="BL146" s="135"/>
      <c r="BM146" s="135"/>
      <c r="BN146" s="135"/>
      <c r="BO146" s="135"/>
      <c r="BP146" s="135"/>
      <c r="BQ146" s="135"/>
      <c r="BR146" s="135"/>
      <c r="BS146" s="135"/>
      <c r="BT146" s="135"/>
      <c r="BU146" s="135"/>
      <c r="BV146" s="135"/>
      <c r="BW146" s="135"/>
      <c r="BX146" s="135"/>
      <c r="BY146" s="135"/>
      <c r="BZ146" s="135"/>
      <c r="CA146" s="135"/>
      <c r="CB146" s="135"/>
      <c r="CC146" s="135"/>
    </row>
    <row r="147" spans="1:81" ht="6" customHeight="1">
      <c r="A147" s="140"/>
      <c r="B147" s="634"/>
      <c r="C147" s="625"/>
      <c r="D147" s="625"/>
      <c r="E147" s="625"/>
      <c r="F147" s="625"/>
      <c r="G147" s="625"/>
      <c r="H147" s="625"/>
      <c r="I147" s="625"/>
      <c r="J147" s="625"/>
      <c r="K147" s="625"/>
      <c r="L147" s="625"/>
      <c r="M147" s="625"/>
      <c r="N147" s="625"/>
      <c r="O147" s="626"/>
      <c r="P147" s="157"/>
      <c r="Q147" s="139"/>
      <c r="R147" s="139"/>
      <c r="S147" s="139"/>
      <c r="T147" s="139"/>
      <c r="U147" s="139"/>
      <c r="V147" s="139"/>
      <c r="W147" s="139"/>
      <c r="X147" s="139"/>
      <c r="Y147" s="139"/>
      <c r="Z147" s="139"/>
      <c r="AA147" s="139"/>
      <c r="AB147" s="139"/>
      <c r="AC147" s="158"/>
      <c r="AD147" s="135"/>
      <c r="AE147" s="135"/>
      <c r="AF147" s="135"/>
      <c r="AG147" s="135"/>
      <c r="AH147" s="135"/>
      <c r="AI147" s="135"/>
      <c r="AJ147" s="135"/>
      <c r="AK147" s="135"/>
      <c r="AL147" s="135"/>
      <c r="AM147" s="135"/>
      <c r="AN147" s="135"/>
      <c r="AO147" s="135"/>
      <c r="AP147" s="135"/>
      <c r="AQ147" s="135"/>
      <c r="AR147" s="135"/>
      <c r="AS147" s="135"/>
      <c r="AT147" s="135"/>
      <c r="AU147" s="135"/>
      <c r="AV147" s="135"/>
      <c r="AW147" s="135"/>
      <c r="AX147" s="135"/>
      <c r="AY147" s="135"/>
      <c r="AZ147" s="135"/>
      <c r="BA147" s="135"/>
      <c r="BB147" s="135"/>
      <c r="BC147" s="636"/>
      <c r="BD147" s="636"/>
      <c r="BE147" s="636"/>
      <c r="BF147" s="636"/>
      <c r="BG147" s="636"/>
      <c r="BH147" s="636"/>
      <c r="BI147" s="636"/>
      <c r="BJ147" s="636"/>
      <c r="BK147" s="636"/>
      <c r="BL147" s="636"/>
      <c r="BM147" s="636"/>
      <c r="BN147" s="636"/>
      <c r="BO147" s="636"/>
      <c r="BP147" s="636"/>
      <c r="BQ147" s="636"/>
      <c r="BR147" s="636"/>
      <c r="BS147" s="636"/>
      <c r="BT147" s="636"/>
      <c r="BU147" s="636"/>
      <c r="BV147" s="636"/>
      <c r="BW147" s="636"/>
      <c r="BX147" s="636"/>
      <c r="BY147" s="636"/>
      <c r="BZ147" s="636"/>
      <c r="CA147" s="636"/>
      <c r="CB147" s="636"/>
      <c r="CC147" s="135"/>
    </row>
    <row r="148" spans="1:81" ht="6" customHeight="1">
      <c r="A148" s="140"/>
      <c r="B148" s="635"/>
      <c r="C148" s="627"/>
      <c r="D148" s="627"/>
      <c r="E148" s="627"/>
      <c r="F148" s="627"/>
      <c r="G148" s="627"/>
      <c r="H148" s="627"/>
      <c r="I148" s="627"/>
      <c r="J148" s="627"/>
      <c r="K148" s="627"/>
      <c r="L148" s="627"/>
      <c r="M148" s="627"/>
      <c r="N148" s="627"/>
      <c r="O148" s="628"/>
      <c r="P148" s="159"/>
      <c r="Q148" s="142"/>
      <c r="R148" s="142"/>
      <c r="S148" s="142"/>
      <c r="T148" s="142"/>
      <c r="U148" s="142"/>
      <c r="V148" s="142"/>
      <c r="W148" s="142"/>
      <c r="X148" s="142"/>
      <c r="Y148" s="142"/>
      <c r="Z148" s="142"/>
      <c r="AA148" s="142"/>
      <c r="AB148" s="142"/>
      <c r="AC148" s="143"/>
      <c r="AD148" s="135"/>
      <c r="AE148" s="135"/>
      <c r="AF148" s="135"/>
      <c r="AG148" s="135"/>
      <c r="AH148" s="135"/>
      <c r="AI148" s="135"/>
      <c r="AJ148" s="135"/>
      <c r="AK148" s="135"/>
      <c r="AL148" s="135"/>
      <c r="AM148" s="135"/>
      <c r="AN148" s="135"/>
      <c r="AO148" s="135"/>
      <c r="AP148" s="135"/>
      <c r="AQ148" s="135"/>
      <c r="AR148" s="135"/>
      <c r="AS148" s="135"/>
      <c r="AT148" s="135"/>
      <c r="AU148" s="135"/>
      <c r="AV148" s="135"/>
      <c r="AW148" s="135"/>
      <c r="AX148" s="135"/>
      <c r="AY148" s="135"/>
      <c r="AZ148" s="135"/>
      <c r="BA148" s="135"/>
      <c r="BB148" s="135"/>
      <c r="BC148" s="636"/>
      <c r="BD148" s="636"/>
      <c r="BE148" s="636"/>
      <c r="BF148" s="636"/>
      <c r="BG148" s="636"/>
      <c r="BH148" s="636"/>
      <c r="BI148" s="636"/>
      <c r="BJ148" s="636"/>
      <c r="BK148" s="636"/>
      <c r="BL148" s="636"/>
      <c r="BM148" s="636"/>
      <c r="BN148" s="636"/>
      <c r="BO148" s="636"/>
      <c r="BP148" s="636"/>
      <c r="BQ148" s="636"/>
      <c r="BR148" s="636"/>
      <c r="BS148" s="636"/>
      <c r="BT148" s="636"/>
      <c r="BU148" s="636"/>
      <c r="BV148" s="636"/>
      <c r="BW148" s="636"/>
      <c r="BX148" s="636"/>
      <c r="BY148" s="636"/>
      <c r="BZ148" s="636"/>
      <c r="CA148" s="636"/>
      <c r="CB148" s="636"/>
      <c r="CC148" s="135"/>
    </row>
    <row r="149" spans="1:81" ht="6" customHeight="1">
      <c r="A149" s="138"/>
      <c r="BC149" s="636"/>
      <c r="BD149" s="636"/>
      <c r="BE149" s="636"/>
      <c r="BF149" s="636"/>
      <c r="BG149" s="636"/>
      <c r="BH149" s="636"/>
      <c r="BI149" s="636"/>
      <c r="BJ149" s="636"/>
      <c r="BK149" s="636"/>
      <c r="BL149" s="636"/>
      <c r="BM149" s="636"/>
      <c r="BN149" s="636"/>
      <c r="BO149" s="636"/>
      <c r="BP149" s="636"/>
      <c r="BQ149" s="636"/>
      <c r="BR149" s="636"/>
      <c r="BS149" s="636"/>
      <c r="BT149" s="636"/>
      <c r="BU149" s="636"/>
      <c r="BV149" s="636"/>
      <c r="BW149" s="636"/>
      <c r="BX149" s="636"/>
      <c r="BY149" s="636"/>
      <c r="BZ149" s="636"/>
      <c r="CA149" s="636"/>
      <c r="CB149" s="636"/>
      <c r="CC149" s="135"/>
    </row>
    <row r="150" spans="1:81" ht="6" customHeight="1">
      <c r="A150" s="138"/>
      <c r="CC150" s="135"/>
    </row>
    <row r="151" spans="1:81" ht="7.5" customHeight="1"/>
    <row r="152" spans="1:81" ht="7.5" customHeight="1"/>
    <row r="153" spans="1:81" ht="7.5" customHeight="1"/>
    <row r="154" spans="1:81" ht="7.5" customHeight="1"/>
    <row r="155" spans="1:81" ht="7.5" customHeight="1"/>
    <row r="156" spans="1:81" ht="7.5" customHeight="1"/>
    <row r="157" spans="1:81" ht="7.5" customHeight="1"/>
    <row r="158" spans="1:81" ht="7.5" customHeight="1"/>
    <row r="159" spans="1:81" ht="7.5" customHeight="1"/>
    <row r="160" spans="1:81"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row r="542" ht="7.5" customHeight="1"/>
    <row r="543" ht="7.5" customHeight="1"/>
    <row r="544" ht="7.5" customHeight="1"/>
    <row r="545" ht="7.5" customHeight="1"/>
    <row r="546" ht="7.5" customHeight="1"/>
    <row r="547" ht="7.5" customHeight="1"/>
    <row r="548" ht="7.5" customHeight="1"/>
    <row r="549" ht="7.5" customHeight="1"/>
    <row r="550" ht="7.5" customHeight="1"/>
    <row r="551" ht="7.5" customHeight="1"/>
    <row r="552" ht="7.5" customHeight="1"/>
    <row r="553" ht="7.5" customHeight="1"/>
    <row r="554" ht="7.5" customHeight="1"/>
    <row r="555" ht="7.5" customHeight="1"/>
    <row r="556" ht="7.5" customHeight="1"/>
    <row r="557" ht="7.5" customHeight="1"/>
    <row r="558" ht="7.5" customHeight="1"/>
    <row r="559" ht="7.5" customHeight="1"/>
    <row r="560" ht="7.5" customHeight="1"/>
    <row r="561" ht="7.5" customHeight="1"/>
    <row r="562" ht="7.5" customHeight="1"/>
    <row r="563" ht="7.5" customHeight="1"/>
    <row r="564" ht="7.5" customHeight="1"/>
    <row r="565" ht="7.5" customHeight="1"/>
    <row r="566" ht="7.5" customHeight="1"/>
    <row r="567" ht="7.5" customHeight="1"/>
    <row r="568" ht="7.5" customHeight="1"/>
    <row r="569" ht="7.5" customHeight="1"/>
    <row r="570" ht="7.5" customHeight="1"/>
    <row r="571" ht="7.5" customHeight="1"/>
    <row r="572" ht="7.5" customHeight="1"/>
    <row r="573" ht="7.5" customHeight="1"/>
    <row r="574" ht="7.5" customHeight="1"/>
    <row r="575" ht="7.5" customHeight="1"/>
    <row r="576" ht="7.5" customHeight="1"/>
    <row r="577" ht="7.5" customHeight="1"/>
    <row r="578" ht="7.5" customHeight="1"/>
    <row r="579" ht="7.5" customHeight="1"/>
    <row r="580" ht="7.5" customHeight="1"/>
    <row r="581" ht="7.5" customHeight="1"/>
    <row r="582" ht="7.5" customHeight="1"/>
    <row r="583" ht="7.5" customHeight="1"/>
    <row r="584" ht="7.5" customHeight="1"/>
    <row r="585" ht="7.5" customHeight="1"/>
    <row r="586" ht="7.5" customHeight="1"/>
    <row r="587" ht="7.5" customHeight="1"/>
    <row r="588" ht="7.5" customHeight="1"/>
    <row r="589" ht="7.5" customHeight="1"/>
    <row r="590" ht="7.5" customHeight="1"/>
    <row r="591" ht="7.5" customHeight="1"/>
    <row r="592" ht="7.5" customHeight="1"/>
    <row r="593" ht="7.5" customHeight="1"/>
    <row r="594" ht="7.5" customHeight="1"/>
    <row r="595" ht="7.5" customHeight="1"/>
    <row r="596" ht="7.5" customHeight="1"/>
    <row r="597" ht="7.5" customHeight="1"/>
    <row r="598" ht="7.5" customHeight="1"/>
    <row r="599" ht="7.5" customHeight="1"/>
    <row r="600" ht="7.5" customHeight="1"/>
    <row r="601" ht="7.5" customHeight="1"/>
    <row r="602" ht="7.5" customHeight="1"/>
    <row r="603" ht="7.5" customHeight="1"/>
    <row r="604" ht="7.5" customHeight="1"/>
    <row r="605" ht="7.5" customHeight="1"/>
    <row r="606" ht="7.5" customHeight="1"/>
    <row r="607" ht="7.5" customHeight="1"/>
    <row r="608" ht="7.5" customHeight="1"/>
    <row r="609" ht="7.5" customHeight="1"/>
    <row r="610" ht="7.5" customHeight="1"/>
    <row r="611" ht="7.5" customHeight="1"/>
    <row r="612" ht="7.5" customHeight="1"/>
    <row r="613" ht="7.5" customHeight="1"/>
    <row r="614" ht="7.5" customHeight="1"/>
    <row r="615" ht="7.5" customHeight="1"/>
    <row r="616" ht="7.5" customHeight="1"/>
    <row r="617" ht="7.5" customHeight="1"/>
    <row r="618" ht="7.5" customHeight="1"/>
    <row r="619" ht="7.5" customHeight="1"/>
    <row r="620" ht="7.5" customHeight="1"/>
    <row r="621" ht="7.5" customHeight="1"/>
    <row r="622" ht="7.5" customHeight="1"/>
    <row r="623" ht="7.5" customHeight="1"/>
    <row r="624" ht="7.5" customHeight="1"/>
    <row r="625" ht="7.5" customHeight="1"/>
    <row r="626" ht="7.5" customHeight="1"/>
    <row r="627" ht="7.5" customHeight="1"/>
    <row r="628" ht="7.5" customHeight="1"/>
    <row r="629" ht="7.5" customHeight="1"/>
    <row r="630" ht="7.5" customHeight="1"/>
    <row r="631" ht="7.5" customHeight="1"/>
    <row r="632" ht="7.5" customHeight="1"/>
    <row r="633" ht="7.5" customHeight="1"/>
    <row r="634" ht="7.5" customHeight="1"/>
    <row r="635" ht="7.5" customHeight="1"/>
    <row r="636" ht="7.5" customHeight="1"/>
    <row r="637" ht="7.5" customHeight="1"/>
    <row r="638" ht="7.5" customHeight="1"/>
    <row r="639" ht="7.5" customHeight="1"/>
    <row r="640" ht="7.5" customHeight="1"/>
    <row r="641" ht="7.5" customHeight="1"/>
    <row r="642" ht="7.5" customHeight="1"/>
    <row r="643" ht="7.5" customHeight="1"/>
    <row r="644" ht="7.5" customHeight="1"/>
    <row r="645" ht="7.5" customHeight="1"/>
    <row r="646" ht="7.5" customHeight="1"/>
    <row r="647" ht="7.5" customHeight="1"/>
    <row r="648" ht="7.5" customHeight="1"/>
    <row r="649" ht="7.5" customHeight="1"/>
    <row r="650" ht="7.5" customHeight="1"/>
    <row r="651" ht="7.5" customHeight="1"/>
    <row r="652" ht="7.5" customHeight="1"/>
    <row r="653" ht="7.5" customHeight="1"/>
    <row r="654" ht="7.5" customHeight="1"/>
    <row r="655" ht="7.5" customHeight="1"/>
    <row r="656" ht="7.5" customHeight="1"/>
    <row r="657" ht="7.5" customHeight="1"/>
    <row r="658" ht="7.5" customHeight="1"/>
    <row r="659" ht="7.5" customHeight="1"/>
    <row r="660" ht="7.5" customHeight="1"/>
    <row r="661" ht="7.5" customHeight="1"/>
    <row r="662" ht="7.5" customHeight="1"/>
    <row r="663" ht="7.5" customHeight="1"/>
    <row r="664" ht="7.5" customHeight="1"/>
    <row r="665" ht="7.5" customHeight="1"/>
    <row r="666" ht="7.5" customHeight="1"/>
    <row r="667" ht="7.5" customHeight="1"/>
    <row r="668" ht="7.5" customHeight="1"/>
    <row r="669" ht="7.5" customHeight="1"/>
    <row r="670" ht="7.5" customHeight="1"/>
    <row r="671" ht="7.5" customHeight="1"/>
    <row r="672" ht="7.5" customHeight="1"/>
    <row r="673" ht="7.5" customHeight="1"/>
    <row r="674" ht="7.5" customHeight="1"/>
    <row r="675" ht="7.5" customHeight="1"/>
    <row r="676" ht="7.5" customHeight="1"/>
    <row r="677" ht="7.5" customHeight="1"/>
    <row r="678" ht="7.5" customHeight="1"/>
    <row r="679" ht="7.5" customHeight="1"/>
  </sheetData>
  <sheetProtection password="FE87" sheet="1" objects="1" scenarios="1" selectLockedCells="1"/>
  <mergeCells count="600">
    <mergeCell ref="BA111:BG113"/>
    <mergeCell ref="BH111:BJ113"/>
    <mergeCell ref="B120:E122"/>
    <mergeCell ref="F120:G122"/>
    <mergeCell ref="H120:I122"/>
    <mergeCell ref="J120:Y122"/>
    <mergeCell ref="Z120:AH122"/>
    <mergeCell ref="AI120:AJ122"/>
    <mergeCell ref="AK120:AL122"/>
    <mergeCell ref="AM120:AN122"/>
    <mergeCell ref="AO120:AP122"/>
    <mergeCell ref="AQ120:AT122"/>
    <mergeCell ref="AU120:AV122"/>
    <mergeCell ref="AW120:AX122"/>
    <mergeCell ref="AY120:AZ122"/>
    <mergeCell ref="BA120:BG122"/>
    <mergeCell ref="BH120:BJ122"/>
    <mergeCell ref="Z111:AH113"/>
    <mergeCell ref="AI111:AJ113"/>
    <mergeCell ref="AK111:AL113"/>
    <mergeCell ref="AM111:AN113"/>
    <mergeCell ref="AO111:AP113"/>
    <mergeCell ref="AQ111:AT113"/>
    <mergeCell ref="AU111:AV113"/>
    <mergeCell ref="AW111:AX113"/>
    <mergeCell ref="AY111:AZ113"/>
    <mergeCell ref="AU117:AV119"/>
    <mergeCell ref="AW117:AX119"/>
    <mergeCell ref="AY117:AZ119"/>
    <mergeCell ref="BA117:BG119"/>
    <mergeCell ref="BH117:BJ119"/>
    <mergeCell ref="B108:E110"/>
    <mergeCell ref="F108:G110"/>
    <mergeCell ref="H108:I110"/>
    <mergeCell ref="J108:Y110"/>
    <mergeCell ref="Z108:AH110"/>
    <mergeCell ref="AI108:AJ110"/>
    <mergeCell ref="AK108:AL110"/>
    <mergeCell ref="AM108:AN110"/>
    <mergeCell ref="AO108:AP110"/>
    <mergeCell ref="AQ108:AT110"/>
    <mergeCell ref="AU108:AV110"/>
    <mergeCell ref="AW108:AX110"/>
    <mergeCell ref="AY108:AZ110"/>
    <mergeCell ref="BA108:BG110"/>
    <mergeCell ref="BH108:BJ110"/>
    <mergeCell ref="B111:E113"/>
    <mergeCell ref="F111:G113"/>
    <mergeCell ref="H111:I113"/>
    <mergeCell ref="J111:Y113"/>
    <mergeCell ref="F117:G119"/>
    <mergeCell ref="H117:I119"/>
    <mergeCell ref="J117:Y119"/>
    <mergeCell ref="Z117:AH119"/>
    <mergeCell ref="AI117:AJ119"/>
    <mergeCell ref="AK117:AL119"/>
    <mergeCell ref="AM117:AN119"/>
    <mergeCell ref="AO117:AP119"/>
    <mergeCell ref="AQ117:AT119"/>
    <mergeCell ref="BH96:BJ98"/>
    <mergeCell ref="BH99:BJ101"/>
    <mergeCell ref="BH102:BJ104"/>
    <mergeCell ref="BH105:BJ107"/>
    <mergeCell ref="BH123:BJ125"/>
    <mergeCell ref="AI8:AP10"/>
    <mergeCell ref="B114:E116"/>
    <mergeCell ref="F114:G116"/>
    <mergeCell ref="H114:I116"/>
    <mergeCell ref="J114:Y116"/>
    <mergeCell ref="Z114:AH116"/>
    <mergeCell ref="AI114:AJ116"/>
    <mergeCell ref="AK114:AL116"/>
    <mergeCell ref="AM114:AN116"/>
    <mergeCell ref="AO114:AP116"/>
    <mergeCell ref="AQ114:AT116"/>
    <mergeCell ref="AU114:AV116"/>
    <mergeCell ref="AW114:AX116"/>
    <mergeCell ref="AY114:AZ116"/>
    <mergeCell ref="BA114:BG116"/>
    <mergeCell ref="BH114:BJ116"/>
    <mergeCell ref="B117:E119"/>
    <mergeCell ref="BH69:BJ71"/>
    <mergeCell ref="BH72:BJ74"/>
    <mergeCell ref="BH75:BJ77"/>
    <mergeCell ref="BH78:BJ80"/>
    <mergeCell ref="BH81:BJ83"/>
    <mergeCell ref="BH84:BJ86"/>
    <mergeCell ref="BH87:BJ89"/>
    <mergeCell ref="BH90:BJ92"/>
    <mergeCell ref="BH93:BJ95"/>
    <mergeCell ref="BH42:BJ44"/>
    <mergeCell ref="BH45:BJ47"/>
    <mergeCell ref="BH48:BJ50"/>
    <mergeCell ref="BH51:BJ53"/>
    <mergeCell ref="BH54:BJ56"/>
    <mergeCell ref="BH57:BJ59"/>
    <mergeCell ref="BH60:BJ62"/>
    <mergeCell ref="BH63:BJ65"/>
    <mergeCell ref="BH66:BJ68"/>
    <mergeCell ref="BH18:BJ20"/>
    <mergeCell ref="BH21:BJ23"/>
    <mergeCell ref="BH24:BJ26"/>
    <mergeCell ref="BH27:BJ29"/>
    <mergeCell ref="BH30:BJ32"/>
    <mergeCell ref="BH33:BJ35"/>
    <mergeCell ref="BH36:BJ38"/>
    <mergeCell ref="BH39:BJ41"/>
    <mergeCell ref="B8:E14"/>
    <mergeCell ref="F8:G14"/>
    <mergeCell ref="H8:I14"/>
    <mergeCell ref="J8:Y14"/>
    <mergeCell ref="Z8:AH14"/>
    <mergeCell ref="AI11:AJ14"/>
    <mergeCell ref="AK11:AL14"/>
    <mergeCell ref="BH15:BJ17"/>
    <mergeCell ref="AM11:AN14"/>
    <mergeCell ref="AO15:AP17"/>
    <mergeCell ref="AQ15:AT17"/>
    <mergeCell ref="AU15:AV17"/>
    <mergeCell ref="AW15:AX17"/>
    <mergeCell ref="B18:E20"/>
    <mergeCell ref="F18:G20"/>
    <mergeCell ref="H18:I20"/>
    <mergeCell ref="B131:BQ132"/>
    <mergeCell ref="BR131:CB133"/>
    <mergeCell ref="B133:AC134"/>
    <mergeCell ref="AD133:BE134"/>
    <mergeCell ref="BF133:BQ134"/>
    <mergeCell ref="BR134:CB136"/>
    <mergeCell ref="B135:H136"/>
    <mergeCell ref="I135:O136"/>
    <mergeCell ref="P135:AC136"/>
    <mergeCell ref="AD135:AJ136"/>
    <mergeCell ref="AK135:AQ136"/>
    <mergeCell ref="AR135:BE136"/>
    <mergeCell ref="BF135:BQ136"/>
    <mergeCell ref="CA12:CB14"/>
    <mergeCell ref="B140:O142"/>
    <mergeCell ref="B143:O145"/>
    <mergeCell ref="B146:O148"/>
    <mergeCell ref="BC147:CB149"/>
    <mergeCell ref="B2:CB4"/>
    <mergeCell ref="AQ8:AT14"/>
    <mergeCell ref="AU8:AZ10"/>
    <mergeCell ref="BA8:BG14"/>
    <mergeCell ref="BH8:BJ11"/>
    <mergeCell ref="BK8:BQ11"/>
    <mergeCell ref="BH12:BJ14"/>
    <mergeCell ref="BR8:BZ14"/>
    <mergeCell ref="CA8:CB11"/>
    <mergeCell ref="AW13:AX14"/>
    <mergeCell ref="AY13:AZ14"/>
    <mergeCell ref="AO11:AP14"/>
    <mergeCell ref="AU11:AV14"/>
    <mergeCell ref="AW11:AZ12"/>
    <mergeCell ref="BA18:BG20"/>
    <mergeCell ref="AY15:AZ17"/>
    <mergeCell ref="BA15:BG17"/>
    <mergeCell ref="BK126:BQ128"/>
    <mergeCell ref="BR126:BZ128"/>
    <mergeCell ref="AK15:AL17"/>
    <mergeCell ref="AM15:AN17"/>
    <mergeCell ref="B15:E17"/>
    <mergeCell ref="F15:G17"/>
    <mergeCell ref="H15:I17"/>
    <mergeCell ref="J15:Y17"/>
    <mergeCell ref="Z15:AH17"/>
    <mergeCell ref="AI15:AJ17"/>
    <mergeCell ref="BK12:BQ14"/>
    <mergeCell ref="H21:I23"/>
    <mergeCell ref="J21:Y23"/>
    <mergeCell ref="Z21:AH23"/>
    <mergeCell ref="AI21:AJ23"/>
    <mergeCell ref="AO18:AP20"/>
    <mergeCell ref="AQ18:AT20"/>
    <mergeCell ref="AU18:AV20"/>
    <mergeCell ref="AW18:AX20"/>
    <mergeCell ref="AY18:AZ20"/>
    <mergeCell ref="J18:Y20"/>
    <mergeCell ref="Z18:AH20"/>
    <mergeCell ref="AI18:AJ20"/>
    <mergeCell ref="AK18:AL20"/>
    <mergeCell ref="AM18:AN20"/>
    <mergeCell ref="AO24:AP26"/>
    <mergeCell ref="AQ24:AT26"/>
    <mergeCell ref="AU24:AV26"/>
    <mergeCell ref="AW24:AX26"/>
    <mergeCell ref="AY24:AZ26"/>
    <mergeCell ref="BA24:BG26"/>
    <mergeCell ref="AY21:AZ23"/>
    <mergeCell ref="BA21:BG23"/>
    <mergeCell ref="B24:E26"/>
    <mergeCell ref="F24:G26"/>
    <mergeCell ref="H24:I26"/>
    <mergeCell ref="J24:Y26"/>
    <mergeCell ref="Z24:AH26"/>
    <mergeCell ref="AI24:AJ26"/>
    <mergeCell ref="AK24:AL26"/>
    <mergeCell ref="AM24:AN26"/>
    <mergeCell ref="AK21:AL23"/>
    <mergeCell ref="AM21:AN23"/>
    <mergeCell ref="AO21:AP23"/>
    <mergeCell ref="AQ21:AT23"/>
    <mergeCell ref="AU21:AV23"/>
    <mergeCell ref="AW21:AX23"/>
    <mergeCell ref="B21:E23"/>
    <mergeCell ref="F21:G23"/>
    <mergeCell ref="BA30:BG32"/>
    <mergeCell ref="AY27:AZ29"/>
    <mergeCell ref="BA27:BG29"/>
    <mergeCell ref="B30:E32"/>
    <mergeCell ref="F30:G32"/>
    <mergeCell ref="H30:I32"/>
    <mergeCell ref="J30:Y32"/>
    <mergeCell ref="Z30:AH32"/>
    <mergeCell ref="AI30:AJ32"/>
    <mergeCell ref="AK30:AL32"/>
    <mergeCell ref="AM30:AN32"/>
    <mergeCell ref="AK27:AL29"/>
    <mergeCell ref="AM27:AN29"/>
    <mergeCell ref="AO27:AP29"/>
    <mergeCell ref="AQ27:AT29"/>
    <mergeCell ref="AU27:AV29"/>
    <mergeCell ref="AW27:AX29"/>
    <mergeCell ref="B27:E29"/>
    <mergeCell ref="F27:G29"/>
    <mergeCell ref="H27:I29"/>
    <mergeCell ref="J27:Y29"/>
    <mergeCell ref="Z27:AH29"/>
    <mergeCell ref="AI27:AJ29"/>
    <mergeCell ref="H33:I35"/>
    <mergeCell ref="J33:Y35"/>
    <mergeCell ref="Z33:AH35"/>
    <mergeCell ref="AI33:AJ35"/>
    <mergeCell ref="AO30:AP32"/>
    <mergeCell ref="AQ30:AT32"/>
    <mergeCell ref="AU30:AV32"/>
    <mergeCell ref="AW30:AX32"/>
    <mergeCell ref="AY30:AZ32"/>
    <mergeCell ref="AO36:AP38"/>
    <mergeCell ref="AQ36:AT38"/>
    <mergeCell ref="AU36:AV38"/>
    <mergeCell ref="AW36:AX38"/>
    <mergeCell ref="AY36:AZ38"/>
    <mergeCell ref="BA36:BG38"/>
    <mergeCell ref="AY33:AZ35"/>
    <mergeCell ref="BA33:BG35"/>
    <mergeCell ref="B36:E38"/>
    <mergeCell ref="F36:G38"/>
    <mergeCell ref="H36:I38"/>
    <mergeCell ref="J36:Y38"/>
    <mergeCell ref="Z36:AH38"/>
    <mergeCell ref="AI36:AJ38"/>
    <mergeCell ref="AK36:AL38"/>
    <mergeCell ref="AM36:AN38"/>
    <mergeCell ref="AK33:AL35"/>
    <mergeCell ref="AM33:AN35"/>
    <mergeCell ref="AO33:AP35"/>
    <mergeCell ref="AQ33:AT35"/>
    <mergeCell ref="AU33:AV35"/>
    <mergeCell ref="AW33:AX35"/>
    <mergeCell ref="B33:E35"/>
    <mergeCell ref="F33:G35"/>
    <mergeCell ref="BA42:BG44"/>
    <mergeCell ref="AY39:AZ41"/>
    <mergeCell ref="BA39:BG41"/>
    <mergeCell ref="B42:E44"/>
    <mergeCell ref="F42:G44"/>
    <mergeCell ref="H42:I44"/>
    <mergeCell ref="J42:Y44"/>
    <mergeCell ref="Z42:AH44"/>
    <mergeCell ref="AI42:AJ44"/>
    <mergeCell ref="AK42:AL44"/>
    <mergeCell ref="AM42:AN44"/>
    <mergeCell ref="AK39:AL41"/>
    <mergeCell ref="AM39:AN41"/>
    <mergeCell ref="AO39:AP41"/>
    <mergeCell ref="AQ39:AT41"/>
    <mergeCell ref="AU39:AV41"/>
    <mergeCell ref="AW39:AX41"/>
    <mergeCell ref="B39:E41"/>
    <mergeCell ref="F39:G41"/>
    <mergeCell ref="H39:I41"/>
    <mergeCell ref="J39:Y41"/>
    <mergeCell ref="Z39:AH41"/>
    <mergeCell ref="AI39:AJ41"/>
    <mergeCell ref="H45:I47"/>
    <mergeCell ref="J45:Y47"/>
    <mergeCell ref="Z45:AH47"/>
    <mergeCell ref="AI45:AJ47"/>
    <mergeCell ref="AO42:AP44"/>
    <mergeCell ref="AQ42:AT44"/>
    <mergeCell ref="AU42:AV44"/>
    <mergeCell ref="AW42:AX44"/>
    <mergeCell ref="AY42:AZ44"/>
    <mergeCell ref="AO48:AP50"/>
    <mergeCell ref="AQ48:AT50"/>
    <mergeCell ref="AU48:AV50"/>
    <mergeCell ref="AW48:AX50"/>
    <mergeCell ref="AY48:AZ50"/>
    <mergeCell ref="BA48:BG50"/>
    <mergeCell ref="AY45:AZ47"/>
    <mergeCell ref="BA45:BG47"/>
    <mergeCell ref="B48:E50"/>
    <mergeCell ref="F48:G50"/>
    <mergeCell ref="H48:I50"/>
    <mergeCell ref="J48:Y50"/>
    <mergeCell ref="Z48:AH50"/>
    <mergeCell ref="AI48:AJ50"/>
    <mergeCell ref="AK48:AL50"/>
    <mergeCell ref="AM48:AN50"/>
    <mergeCell ref="AK45:AL47"/>
    <mergeCell ref="AM45:AN47"/>
    <mergeCell ref="AO45:AP47"/>
    <mergeCell ref="AQ45:AT47"/>
    <mergeCell ref="AU45:AV47"/>
    <mergeCell ref="AW45:AX47"/>
    <mergeCell ref="B45:E47"/>
    <mergeCell ref="F45:G47"/>
    <mergeCell ref="BA54:BG56"/>
    <mergeCell ref="AY51:AZ53"/>
    <mergeCell ref="BA51:BG53"/>
    <mergeCell ref="B54:E56"/>
    <mergeCell ref="F54:G56"/>
    <mergeCell ref="H54:I56"/>
    <mergeCell ref="J54:Y56"/>
    <mergeCell ref="Z54:AH56"/>
    <mergeCell ref="AI54:AJ56"/>
    <mergeCell ref="AK54:AL56"/>
    <mergeCell ref="AM54:AN56"/>
    <mergeCell ref="AK51:AL53"/>
    <mergeCell ref="AM51:AN53"/>
    <mergeCell ref="AO51:AP53"/>
    <mergeCell ref="AQ51:AT53"/>
    <mergeCell ref="AU51:AV53"/>
    <mergeCell ref="AW51:AX53"/>
    <mergeCell ref="B51:E53"/>
    <mergeCell ref="F51:G53"/>
    <mergeCell ref="H51:I53"/>
    <mergeCell ref="J51:Y53"/>
    <mergeCell ref="Z51:AH53"/>
    <mergeCell ref="AI51:AJ53"/>
    <mergeCell ref="H57:I59"/>
    <mergeCell ref="J57:Y59"/>
    <mergeCell ref="Z57:AH59"/>
    <mergeCell ref="AI57:AJ59"/>
    <mergeCell ref="AO54:AP56"/>
    <mergeCell ref="AQ54:AT56"/>
    <mergeCell ref="AU54:AV56"/>
    <mergeCell ref="AW54:AX56"/>
    <mergeCell ref="AY54:AZ56"/>
    <mergeCell ref="AO60:AP62"/>
    <mergeCell ref="AQ60:AT62"/>
    <mergeCell ref="AU60:AV62"/>
    <mergeCell ref="AW60:AX62"/>
    <mergeCell ref="AY60:AZ62"/>
    <mergeCell ref="BA60:BG62"/>
    <mergeCell ref="AY57:AZ59"/>
    <mergeCell ref="BA57:BG59"/>
    <mergeCell ref="B60:E62"/>
    <mergeCell ref="F60:G62"/>
    <mergeCell ref="H60:I62"/>
    <mergeCell ref="J60:Y62"/>
    <mergeCell ref="Z60:AH62"/>
    <mergeCell ref="AI60:AJ62"/>
    <mergeCell ref="AK60:AL62"/>
    <mergeCell ref="AM60:AN62"/>
    <mergeCell ref="AK57:AL59"/>
    <mergeCell ref="AM57:AN59"/>
    <mergeCell ref="AO57:AP59"/>
    <mergeCell ref="AQ57:AT59"/>
    <mergeCell ref="AU57:AV59"/>
    <mergeCell ref="AW57:AX59"/>
    <mergeCell ref="B57:E59"/>
    <mergeCell ref="F57:G59"/>
    <mergeCell ref="BA66:BG68"/>
    <mergeCell ref="AY63:AZ65"/>
    <mergeCell ref="BA63:BG65"/>
    <mergeCell ref="B66:E68"/>
    <mergeCell ref="F66:G68"/>
    <mergeCell ref="H66:I68"/>
    <mergeCell ref="J66:Y68"/>
    <mergeCell ref="Z66:AH68"/>
    <mergeCell ref="AI66:AJ68"/>
    <mergeCell ref="AK66:AL68"/>
    <mergeCell ref="AM66:AN68"/>
    <mergeCell ref="AK63:AL65"/>
    <mergeCell ref="AM63:AN65"/>
    <mergeCell ref="AO63:AP65"/>
    <mergeCell ref="AQ63:AT65"/>
    <mergeCell ref="AU63:AV65"/>
    <mergeCell ref="AW63:AX65"/>
    <mergeCell ref="B63:E65"/>
    <mergeCell ref="F63:G65"/>
    <mergeCell ref="H63:I65"/>
    <mergeCell ref="J63:Y65"/>
    <mergeCell ref="Z63:AH65"/>
    <mergeCell ref="AI63:AJ65"/>
    <mergeCell ref="H69:I71"/>
    <mergeCell ref="J69:Y71"/>
    <mergeCell ref="Z69:AH71"/>
    <mergeCell ref="AI69:AJ71"/>
    <mergeCell ref="AO66:AP68"/>
    <mergeCell ref="AQ66:AT68"/>
    <mergeCell ref="AU66:AV68"/>
    <mergeCell ref="AW66:AX68"/>
    <mergeCell ref="AY66:AZ68"/>
    <mergeCell ref="AO72:AP74"/>
    <mergeCell ref="AQ72:AT74"/>
    <mergeCell ref="AU72:AV74"/>
    <mergeCell ref="AW72:AX74"/>
    <mergeCell ref="AY72:AZ74"/>
    <mergeCell ref="BA72:BG74"/>
    <mergeCell ref="AY69:AZ71"/>
    <mergeCell ref="BA69:BG71"/>
    <mergeCell ref="B72:E74"/>
    <mergeCell ref="F72:G74"/>
    <mergeCell ref="H72:I74"/>
    <mergeCell ref="J72:Y74"/>
    <mergeCell ref="Z72:AH74"/>
    <mergeCell ref="AI72:AJ74"/>
    <mergeCell ref="AK72:AL74"/>
    <mergeCell ref="AM72:AN74"/>
    <mergeCell ref="AK69:AL71"/>
    <mergeCell ref="AM69:AN71"/>
    <mergeCell ref="AO69:AP71"/>
    <mergeCell ref="AQ69:AT71"/>
    <mergeCell ref="AU69:AV71"/>
    <mergeCell ref="AW69:AX71"/>
    <mergeCell ref="B69:E71"/>
    <mergeCell ref="F69:G71"/>
    <mergeCell ref="BA78:BG80"/>
    <mergeCell ref="AY75:AZ77"/>
    <mergeCell ref="BA75:BG77"/>
    <mergeCell ref="B78:E80"/>
    <mergeCell ref="F78:G80"/>
    <mergeCell ref="H78:I80"/>
    <mergeCell ref="J78:Y80"/>
    <mergeCell ref="Z78:AH80"/>
    <mergeCell ref="AI78:AJ80"/>
    <mergeCell ref="AK78:AL80"/>
    <mergeCell ref="AM78:AN80"/>
    <mergeCell ref="AK75:AL77"/>
    <mergeCell ref="AM75:AN77"/>
    <mergeCell ref="AO75:AP77"/>
    <mergeCell ref="AQ75:AT77"/>
    <mergeCell ref="AU75:AV77"/>
    <mergeCell ref="AW75:AX77"/>
    <mergeCell ref="B75:E77"/>
    <mergeCell ref="F75:G77"/>
    <mergeCell ref="H75:I77"/>
    <mergeCell ref="J75:Y77"/>
    <mergeCell ref="Z75:AH77"/>
    <mergeCell ref="AI75:AJ77"/>
    <mergeCell ref="H81:I83"/>
    <mergeCell ref="J81:Y83"/>
    <mergeCell ref="Z81:AH83"/>
    <mergeCell ref="AI81:AJ83"/>
    <mergeCell ref="AO78:AP80"/>
    <mergeCell ref="AQ78:AT80"/>
    <mergeCell ref="AU78:AV80"/>
    <mergeCell ref="AW78:AX80"/>
    <mergeCell ref="AY78:AZ80"/>
    <mergeCell ref="AO84:AP86"/>
    <mergeCell ref="AQ84:AT86"/>
    <mergeCell ref="AU84:AV86"/>
    <mergeCell ref="AW84:AX86"/>
    <mergeCell ref="AY84:AZ86"/>
    <mergeCell ref="BA84:BG86"/>
    <mergeCell ref="AY81:AZ83"/>
    <mergeCell ref="BA81:BG83"/>
    <mergeCell ref="B84:E86"/>
    <mergeCell ref="F84:G86"/>
    <mergeCell ref="H84:I86"/>
    <mergeCell ref="J84:Y86"/>
    <mergeCell ref="Z84:AH86"/>
    <mergeCell ref="AI84:AJ86"/>
    <mergeCell ref="AK84:AL86"/>
    <mergeCell ref="AM84:AN86"/>
    <mergeCell ref="AK81:AL83"/>
    <mergeCell ref="AM81:AN83"/>
    <mergeCell ref="AO81:AP83"/>
    <mergeCell ref="AQ81:AT83"/>
    <mergeCell ref="AU81:AV83"/>
    <mergeCell ref="AW81:AX83"/>
    <mergeCell ref="B81:E83"/>
    <mergeCell ref="F81:G83"/>
    <mergeCell ref="BA90:BG92"/>
    <mergeCell ref="AY87:AZ89"/>
    <mergeCell ref="BA87:BG89"/>
    <mergeCell ref="B90:E92"/>
    <mergeCell ref="F90:G92"/>
    <mergeCell ref="H90:I92"/>
    <mergeCell ref="J90:Y92"/>
    <mergeCell ref="Z90:AH92"/>
    <mergeCell ref="AI90:AJ92"/>
    <mergeCell ref="AK90:AL92"/>
    <mergeCell ref="AM90:AN92"/>
    <mergeCell ref="AK87:AL89"/>
    <mergeCell ref="AM87:AN89"/>
    <mergeCell ref="AO87:AP89"/>
    <mergeCell ref="AQ87:AT89"/>
    <mergeCell ref="AU87:AV89"/>
    <mergeCell ref="AW87:AX89"/>
    <mergeCell ref="B87:E89"/>
    <mergeCell ref="F87:G89"/>
    <mergeCell ref="H87:I89"/>
    <mergeCell ref="J87:Y89"/>
    <mergeCell ref="Z87:AH89"/>
    <mergeCell ref="AI87:AJ89"/>
    <mergeCell ref="H93:I95"/>
    <mergeCell ref="J93:Y95"/>
    <mergeCell ref="Z93:AH95"/>
    <mergeCell ref="AI93:AJ95"/>
    <mergeCell ref="AO90:AP92"/>
    <mergeCell ref="AQ90:AT92"/>
    <mergeCell ref="AU90:AV92"/>
    <mergeCell ref="AW90:AX92"/>
    <mergeCell ref="AY90:AZ92"/>
    <mergeCell ref="AO96:AP98"/>
    <mergeCell ref="AQ96:AT98"/>
    <mergeCell ref="AU96:AV98"/>
    <mergeCell ref="AW96:AX98"/>
    <mergeCell ref="AY96:AZ98"/>
    <mergeCell ref="BA96:BG98"/>
    <mergeCell ref="AY93:AZ95"/>
    <mergeCell ref="BA93:BG95"/>
    <mergeCell ref="B96:E98"/>
    <mergeCell ref="F96:G98"/>
    <mergeCell ref="H96:I98"/>
    <mergeCell ref="J96:Y98"/>
    <mergeCell ref="Z96:AH98"/>
    <mergeCell ref="AI96:AJ98"/>
    <mergeCell ref="AK96:AL98"/>
    <mergeCell ref="AM96:AN98"/>
    <mergeCell ref="AK93:AL95"/>
    <mergeCell ref="AM93:AN95"/>
    <mergeCell ref="AO93:AP95"/>
    <mergeCell ref="AQ93:AT95"/>
    <mergeCell ref="AU93:AV95"/>
    <mergeCell ref="AW93:AX95"/>
    <mergeCell ref="B93:E95"/>
    <mergeCell ref="F93:G95"/>
    <mergeCell ref="BA102:BG104"/>
    <mergeCell ref="AY99:AZ101"/>
    <mergeCell ref="BA99:BG101"/>
    <mergeCell ref="B102:E104"/>
    <mergeCell ref="F102:G104"/>
    <mergeCell ref="H102:I104"/>
    <mergeCell ref="J102:Y104"/>
    <mergeCell ref="Z102:AH104"/>
    <mergeCell ref="AI102:AJ104"/>
    <mergeCell ref="AK102:AL104"/>
    <mergeCell ref="AM102:AN104"/>
    <mergeCell ref="AK99:AL101"/>
    <mergeCell ref="AM99:AN101"/>
    <mergeCell ref="AO99:AP101"/>
    <mergeCell ref="AQ99:AT101"/>
    <mergeCell ref="AU99:AV101"/>
    <mergeCell ref="AW99:AX101"/>
    <mergeCell ref="B99:E101"/>
    <mergeCell ref="F99:G101"/>
    <mergeCell ref="H99:I101"/>
    <mergeCell ref="J99:Y101"/>
    <mergeCell ref="Z99:AH101"/>
    <mergeCell ref="AI99:AJ101"/>
    <mergeCell ref="H105:I107"/>
    <mergeCell ref="J105:Y107"/>
    <mergeCell ref="Z105:AH107"/>
    <mergeCell ref="AI105:AJ107"/>
    <mergeCell ref="AO102:AP104"/>
    <mergeCell ref="AQ102:AT104"/>
    <mergeCell ref="AU102:AV104"/>
    <mergeCell ref="AW102:AX104"/>
    <mergeCell ref="AY102:AZ104"/>
    <mergeCell ref="AY105:AZ107"/>
    <mergeCell ref="B5:CB6"/>
    <mergeCell ref="AY123:AZ125"/>
    <mergeCell ref="BA123:BG125"/>
    <mergeCell ref="AK123:AL125"/>
    <mergeCell ref="AM123:AN125"/>
    <mergeCell ref="AO123:AP125"/>
    <mergeCell ref="AQ123:AT125"/>
    <mergeCell ref="AU123:AV125"/>
    <mergeCell ref="AW123:AX125"/>
    <mergeCell ref="B123:E125"/>
    <mergeCell ref="F123:G125"/>
    <mergeCell ref="H123:I125"/>
    <mergeCell ref="J123:Y125"/>
    <mergeCell ref="Z123:AH125"/>
    <mergeCell ref="AI123:AJ125"/>
    <mergeCell ref="BA105:BG107"/>
    <mergeCell ref="AK105:AL107"/>
    <mergeCell ref="AM105:AN107"/>
    <mergeCell ref="AO105:AP107"/>
    <mergeCell ref="AQ105:AT107"/>
    <mergeCell ref="AU105:AV107"/>
    <mergeCell ref="AW105:AX107"/>
    <mergeCell ref="B105:E107"/>
    <mergeCell ref="F105:G107"/>
  </mergeCells>
  <phoneticPr fontId="1"/>
  <dataValidations count="1">
    <dataValidation type="list" allowBlank="1" showInputMessage="1" showErrorMessage="1" sqref="BH123 BH15 BH18 BH21 BH24 BH27 BH30 BH33 BH36 BH39 BH42 BH45 BH48 BH51 BH54 BH57 BH60 BH63 BH66 BH69 BH72 BH75 BH78 BH81 BH84 BH87 BH90 BH93 BH96 BH99 BH102 BH105 BH117 BH114 BH111 BH108 BH120 AU15:AZ125 F15:I125 AI15:AP125">
      <formula1>"　,○"</formula1>
    </dataValidation>
  </dataValidations>
  <printOptions horizontalCentered="1" verticalCentered="1"/>
  <pageMargins left="0.43307086614173229" right="3.937007874015748E-2" top="0" bottom="0" header="0" footer="0"/>
  <pageSetup paperSize="9" scale="8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3"/>
  <sheetViews>
    <sheetView workbookViewId="0"/>
  </sheetViews>
  <sheetFormatPr defaultColWidth="8.625" defaultRowHeight="14.25"/>
  <cols>
    <col min="1" max="1" width="4.625" style="47" customWidth="1"/>
    <col min="2" max="2" width="16.625" style="47" customWidth="1"/>
    <col min="3" max="5" width="8.625" style="47" customWidth="1"/>
    <col min="6" max="6" width="4.625" style="47" customWidth="1"/>
    <col min="7" max="7" width="16.625" style="47" customWidth="1"/>
    <col min="8" max="10" width="8.625" style="47" customWidth="1"/>
    <col min="11" max="16384" width="8.625" style="47"/>
  </cols>
  <sheetData>
    <row r="1" spans="1:10">
      <c r="A1" s="45"/>
      <c r="B1" s="732" t="s">
        <v>258</v>
      </c>
      <c r="C1" s="732"/>
      <c r="D1" s="732"/>
      <c r="E1" s="732"/>
      <c r="F1" s="45"/>
      <c r="G1" s="45"/>
      <c r="H1" s="45"/>
      <c r="I1" s="45"/>
      <c r="J1" s="46"/>
    </row>
    <row r="2" spans="1:10" ht="9" customHeight="1">
      <c r="A2" s="45"/>
      <c r="B2" s="45"/>
      <c r="C2" s="45"/>
      <c r="D2" s="45"/>
      <c r="E2" s="45"/>
      <c r="F2" s="45"/>
      <c r="G2" s="45"/>
      <c r="H2" s="45"/>
      <c r="I2" s="45"/>
      <c r="J2" s="45"/>
    </row>
    <row r="3" spans="1:10" ht="18" customHeight="1" thickBot="1">
      <c r="A3" s="45"/>
      <c r="B3" s="48" t="s">
        <v>165</v>
      </c>
      <c r="C3" s="49" t="s">
        <v>166</v>
      </c>
      <c r="D3" s="49" t="s">
        <v>167</v>
      </c>
      <c r="E3" s="49" t="s">
        <v>168</v>
      </c>
      <c r="F3" s="45"/>
      <c r="G3" s="48" t="s">
        <v>165</v>
      </c>
      <c r="H3" s="49" t="s">
        <v>166</v>
      </c>
      <c r="I3" s="49" t="s">
        <v>167</v>
      </c>
      <c r="J3" s="49" t="s">
        <v>168</v>
      </c>
    </row>
    <row r="4" spans="1:10" ht="18" customHeight="1" thickTop="1">
      <c r="A4" s="45"/>
      <c r="B4" s="50" t="s">
        <v>169</v>
      </c>
      <c r="C4" s="51" t="s">
        <v>170</v>
      </c>
      <c r="D4" s="51"/>
      <c r="E4" s="51"/>
      <c r="F4" s="45"/>
      <c r="G4" s="52" t="s">
        <v>171</v>
      </c>
      <c r="H4" s="53"/>
      <c r="I4" s="53" t="s">
        <v>170</v>
      </c>
      <c r="J4" s="53"/>
    </row>
    <row r="5" spans="1:10" ht="18" customHeight="1">
      <c r="A5" s="45"/>
      <c r="B5" s="50" t="s">
        <v>172</v>
      </c>
      <c r="C5" s="51" t="s">
        <v>170</v>
      </c>
      <c r="D5" s="51"/>
      <c r="E5" s="51"/>
      <c r="F5" s="45"/>
      <c r="G5" s="50" t="s">
        <v>173</v>
      </c>
      <c r="H5" s="51"/>
      <c r="I5" s="51" t="s">
        <v>170</v>
      </c>
      <c r="J5" s="51"/>
    </row>
    <row r="6" spans="1:10" ht="18" customHeight="1">
      <c r="A6" s="45"/>
      <c r="B6" s="50" t="s">
        <v>174</v>
      </c>
      <c r="C6" s="51" t="s">
        <v>170</v>
      </c>
      <c r="D6" s="51"/>
      <c r="E6" s="51"/>
      <c r="F6" s="45"/>
      <c r="G6" s="50" t="s">
        <v>175</v>
      </c>
      <c r="H6" s="51"/>
      <c r="I6" s="51" t="s">
        <v>170</v>
      </c>
      <c r="J6" s="51"/>
    </row>
    <row r="7" spans="1:10" ht="18" customHeight="1">
      <c r="A7" s="45"/>
      <c r="B7" s="50" t="s">
        <v>176</v>
      </c>
      <c r="C7" s="51" t="s">
        <v>170</v>
      </c>
      <c r="D7" s="51"/>
      <c r="E7" s="51" t="s">
        <v>170</v>
      </c>
      <c r="F7" s="45"/>
      <c r="G7" s="50" t="s">
        <v>177</v>
      </c>
      <c r="H7" s="51"/>
      <c r="I7" s="51" t="s">
        <v>170</v>
      </c>
      <c r="J7" s="51"/>
    </row>
    <row r="8" spans="1:10" ht="18" customHeight="1">
      <c r="A8" s="45"/>
      <c r="B8" s="50" t="s">
        <v>178</v>
      </c>
      <c r="C8" s="51" t="s">
        <v>170</v>
      </c>
      <c r="D8" s="51"/>
      <c r="E8" s="51" t="s">
        <v>170</v>
      </c>
      <c r="F8" s="45"/>
      <c r="G8" s="50" t="s">
        <v>179</v>
      </c>
      <c r="H8" s="51"/>
      <c r="I8" s="51" t="s">
        <v>170</v>
      </c>
      <c r="J8" s="51"/>
    </row>
    <row r="9" spans="1:10" ht="18" customHeight="1">
      <c r="A9" s="45"/>
      <c r="B9" s="50" t="s">
        <v>180</v>
      </c>
      <c r="C9" s="51" t="s">
        <v>170</v>
      </c>
      <c r="D9" s="51" t="s">
        <v>170</v>
      </c>
      <c r="E9" s="51" t="s">
        <v>170</v>
      </c>
      <c r="F9" s="45"/>
      <c r="G9" s="50" t="s">
        <v>181</v>
      </c>
      <c r="H9" s="51"/>
      <c r="I9" s="51" t="s">
        <v>170</v>
      </c>
      <c r="J9" s="51"/>
    </row>
    <row r="10" spans="1:10" ht="18" customHeight="1">
      <c r="A10" s="45"/>
      <c r="B10" s="50" t="s">
        <v>182</v>
      </c>
      <c r="C10" s="51" t="s">
        <v>170</v>
      </c>
      <c r="D10" s="51"/>
      <c r="E10" s="51" t="s">
        <v>170</v>
      </c>
      <c r="F10" s="45"/>
      <c r="G10" s="50" t="s">
        <v>183</v>
      </c>
      <c r="H10" s="51"/>
      <c r="I10" s="51" t="s">
        <v>170</v>
      </c>
      <c r="J10" s="51"/>
    </row>
    <row r="11" spans="1:10" ht="18" customHeight="1">
      <c r="A11" s="45"/>
      <c r="B11" s="50" t="s">
        <v>184</v>
      </c>
      <c r="C11" s="51" t="s">
        <v>170</v>
      </c>
      <c r="D11" s="51"/>
      <c r="E11" s="51" t="s">
        <v>170</v>
      </c>
      <c r="F11" s="45"/>
      <c r="G11" s="50" t="s">
        <v>185</v>
      </c>
      <c r="H11" s="51"/>
      <c r="I11" s="51" t="s">
        <v>170</v>
      </c>
      <c r="J11" s="51"/>
    </row>
    <row r="12" spans="1:10" ht="18" customHeight="1">
      <c r="A12" s="45"/>
      <c r="B12" s="50" t="s">
        <v>186</v>
      </c>
      <c r="C12" s="51" t="s">
        <v>170</v>
      </c>
      <c r="D12" s="51"/>
      <c r="E12" s="51" t="s">
        <v>170</v>
      </c>
      <c r="F12" s="45"/>
      <c r="G12" s="50" t="s">
        <v>187</v>
      </c>
      <c r="H12" s="51"/>
      <c r="I12" s="51" t="s">
        <v>170</v>
      </c>
      <c r="J12" s="51"/>
    </row>
    <row r="13" spans="1:10" ht="18" customHeight="1">
      <c r="A13" s="45"/>
      <c r="B13" s="50" t="s">
        <v>188</v>
      </c>
      <c r="C13" s="51" t="s">
        <v>170</v>
      </c>
      <c r="D13" s="51"/>
      <c r="E13" s="51" t="s">
        <v>170</v>
      </c>
      <c r="F13" s="45"/>
      <c r="G13" s="50" t="s">
        <v>189</v>
      </c>
      <c r="H13" s="51"/>
      <c r="I13" s="51" t="s">
        <v>170</v>
      </c>
      <c r="J13" s="51"/>
    </row>
    <row r="14" spans="1:10" ht="18" customHeight="1">
      <c r="A14" s="45"/>
      <c r="B14" s="50" t="s">
        <v>190</v>
      </c>
      <c r="C14" s="51" t="s">
        <v>170</v>
      </c>
      <c r="D14" s="51"/>
      <c r="E14" s="51" t="s">
        <v>170</v>
      </c>
      <c r="F14" s="45"/>
      <c r="G14" s="50" t="s">
        <v>191</v>
      </c>
      <c r="H14" s="51"/>
      <c r="I14" s="51" t="s">
        <v>170</v>
      </c>
      <c r="J14" s="51"/>
    </row>
    <row r="15" spans="1:10" ht="18" customHeight="1">
      <c r="A15" s="45"/>
      <c r="B15" s="50" t="s">
        <v>192</v>
      </c>
      <c r="C15" s="51" t="s">
        <v>170</v>
      </c>
      <c r="D15" s="51"/>
      <c r="E15" s="51" t="s">
        <v>170</v>
      </c>
      <c r="F15" s="45"/>
      <c r="G15" s="50" t="s">
        <v>193</v>
      </c>
      <c r="H15" s="51"/>
      <c r="I15" s="51" t="s">
        <v>170</v>
      </c>
      <c r="J15" s="51"/>
    </row>
    <row r="16" spans="1:10" ht="18" customHeight="1">
      <c r="A16" s="45"/>
      <c r="B16" s="50" t="s">
        <v>194</v>
      </c>
      <c r="C16" s="51" t="s">
        <v>170</v>
      </c>
      <c r="D16" s="51"/>
      <c r="E16" s="51"/>
      <c r="F16" s="45"/>
      <c r="G16" s="50" t="s">
        <v>195</v>
      </c>
      <c r="H16" s="51"/>
      <c r="I16" s="51" t="s">
        <v>170</v>
      </c>
      <c r="J16" s="51"/>
    </row>
    <row r="17" spans="1:10" ht="18" customHeight="1">
      <c r="A17" s="45"/>
      <c r="B17" s="50" t="s">
        <v>196</v>
      </c>
      <c r="C17" s="51" t="s">
        <v>170</v>
      </c>
      <c r="D17" s="51"/>
      <c r="E17" s="51"/>
      <c r="F17" s="45"/>
      <c r="G17" s="50" t="s">
        <v>197</v>
      </c>
      <c r="H17" s="51"/>
      <c r="I17" s="51" t="s">
        <v>170</v>
      </c>
      <c r="J17" s="51"/>
    </row>
    <row r="18" spans="1:10" ht="18" customHeight="1">
      <c r="A18" s="45"/>
      <c r="B18" s="50" t="s">
        <v>198</v>
      </c>
      <c r="C18" s="51" t="s">
        <v>170</v>
      </c>
      <c r="D18" s="51"/>
      <c r="E18" s="51" t="s">
        <v>170</v>
      </c>
      <c r="F18" s="45"/>
      <c r="G18" s="50" t="s">
        <v>199</v>
      </c>
      <c r="H18" s="51"/>
      <c r="I18" s="51" t="s">
        <v>170</v>
      </c>
      <c r="J18" s="51"/>
    </row>
    <row r="19" spans="1:10" ht="18" customHeight="1">
      <c r="A19" s="45"/>
      <c r="B19" s="50" t="s">
        <v>200</v>
      </c>
      <c r="C19" s="51" t="s">
        <v>170</v>
      </c>
      <c r="D19" s="51" t="s">
        <v>170</v>
      </c>
      <c r="E19" s="51"/>
      <c r="F19" s="45"/>
      <c r="G19" s="50" t="s">
        <v>201</v>
      </c>
      <c r="H19" s="51"/>
      <c r="I19" s="51" t="s">
        <v>170</v>
      </c>
      <c r="J19" s="51"/>
    </row>
    <row r="20" spans="1:10" ht="18" customHeight="1">
      <c r="A20" s="45"/>
      <c r="B20" s="50" t="s">
        <v>202</v>
      </c>
      <c r="C20" s="51" t="s">
        <v>170</v>
      </c>
      <c r="D20" s="51" t="s">
        <v>170</v>
      </c>
      <c r="E20" s="51"/>
      <c r="F20" s="45"/>
      <c r="G20" s="50" t="s">
        <v>203</v>
      </c>
      <c r="H20" s="51"/>
      <c r="I20" s="51" t="s">
        <v>170</v>
      </c>
      <c r="J20" s="51"/>
    </row>
    <row r="21" spans="1:10" ht="18" customHeight="1">
      <c r="A21" s="45"/>
      <c r="B21" s="50" t="s">
        <v>204</v>
      </c>
      <c r="C21" s="51" t="s">
        <v>170</v>
      </c>
      <c r="D21" s="51" t="s">
        <v>170</v>
      </c>
      <c r="E21" s="51"/>
      <c r="F21" s="45"/>
      <c r="G21" s="50" t="s">
        <v>205</v>
      </c>
      <c r="H21" s="51"/>
      <c r="I21" s="51" t="s">
        <v>170</v>
      </c>
      <c r="J21" s="51"/>
    </row>
    <row r="22" spans="1:10" ht="18" customHeight="1">
      <c r="A22" s="45"/>
      <c r="B22" s="50" t="s">
        <v>206</v>
      </c>
      <c r="C22" s="51" t="s">
        <v>170</v>
      </c>
      <c r="D22" s="51" t="s">
        <v>170</v>
      </c>
      <c r="E22" s="51"/>
      <c r="F22" s="45"/>
      <c r="G22" s="50" t="s">
        <v>207</v>
      </c>
      <c r="H22" s="51"/>
      <c r="I22" s="51" t="s">
        <v>170</v>
      </c>
      <c r="J22" s="51"/>
    </row>
    <row r="23" spans="1:10" ht="18" customHeight="1">
      <c r="A23" s="45"/>
      <c r="B23" s="50" t="s">
        <v>208</v>
      </c>
      <c r="C23" s="51" t="s">
        <v>170</v>
      </c>
      <c r="D23" s="51" t="s">
        <v>170</v>
      </c>
      <c r="E23" s="51"/>
      <c r="F23" s="45"/>
      <c r="G23" s="50" t="s">
        <v>209</v>
      </c>
      <c r="H23" s="51"/>
      <c r="I23" s="51" t="s">
        <v>170</v>
      </c>
      <c r="J23" s="51"/>
    </row>
    <row r="24" spans="1:10" ht="18" customHeight="1">
      <c r="A24" s="45"/>
      <c r="B24" s="50" t="s">
        <v>210</v>
      </c>
      <c r="C24" s="51" t="s">
        <v>170</v>
      </c>
      <c r="D24" s="51" t="s">
        <v>170</v>
      </c>
      <c r="E24" s="51"/>
      <c r="F24" s="45"/>
      <c r="G24" s="50" t="s">
        <v>211</v>
      </c>
      <c r="H24" s="51"/>
      <c r="I24" s="51" t="s">
        <v>170</v>
      </c>
      <c r="J24" s="51"/>
    </row>
    <row r="25" spans="1:10" ht="18" customHeight="1">
      <c r="A25" s="45"/>
      <c r="B25" s="50" t="s">
        <v>212</v>
      </c>
      <c r="C25" s="51" t="s">
        <v>170</v>
      </c>
      <c r="D25" s="51" t="s">
        <v>170</v>
      </c>
      <c r="E25" s="51"/>
      <c r="F25" s="45"/>
      <c r="G25" s="50" t="s">
        <v>213</v>
      </c>
      <c r="H25" s="51"/>
      <c r="I25" s="51" t="s">
        <v>170</v>
      </c>
      <c r="J25" s="51"/>
    </row>
    <row r="26" spans="1:10" ht="18" customHeight="1">
      <c r="A26" s="45"/>
      <c r="B26" s="50" t="s">
        <v>214</v>
      </c>
      <c r="C26" s="51" t="s">
        <v>170</v>
      </c>
      <c r="D26" s="51" t="s">
        <v>170</v>
      </c>
      <c r="E26" s="51"/>
      <c r="F26" s="45"/>
      <c r="G26" s="50" t="s">
        <v>215</v>
      </c>
      <c r="H26" s="51"/>
      <c r="I26" s="51" t="s">
        <v>170</v>
      </c>
      <c r="J26" s="51"/>
    </row>
    <row r="27" spans="1:10" ht="18" customHeight="1">
      <c r="A27" s="45"/>
      <c r="B27" s="50" t="s">
        <v>216</v>
      </c>
      <c r="C27" s="51" t="s">
        <v>170</v>
      </c>
      <c r="D27" s="51" t="s">
        <v>170</v>
      </c>
      <c r="E27" s="51"/>
      <c r="F27" s="45"/>
      <c r="G27" s="50" t="s">
        <v>217</v>
      </c>
      <c r="H27" s="51"/>
      <c r="I27" s="51" t="s">
        <v>170</v>
      </c>
      <c r="J27" s="51"/>
    </row>
    <row r="28" spans="1:10" ht="18" customHeight="1">
      <c r="A28" s="45"/>
      <c r="B28" s="50" t="s">
        <v>218</v>
      </c>
      <c r="C28" s="51" t="s">
        <v>170</v>
      </c>
      <c r="D28" s="51" t="s">
        <v>170</v>
      </c>
      <c r="E28" s="51" t="s">
        <v>170</v>
      </c>
      <c r="F28" s="45"/>
      <c r="G28" s="50" t="s">
        <v>219</v>
      </c>
      <c r="H28" s="51"/>
      <c r="I28" s="51" t="s">
        <v>170</v>
      </c>
      <c r="J28" s="51"/>
    </row>
    <row r="29" spans="1:10" ht="18" customHeight="1">
      <c r="A29" s="45"/>
      <c r="B29" s="50" t="s">
        <v>220</v>
      </c>
      <c r="C29" s="51"/>
      <c r="D29" s="51" t="s">
        <v>170</v>
      </c>
      <c r="E29" s="51" t="s">
        <v>170</v>
      </c>
      <c r="F29" s="45"/>
      <c r="G29" s="50" t="s">
        <v>221</v>
      </c>
      <c r="H29" s="51"/>
      <c r="I29" s="51" t="s">
        <v>170</v>
      </c>
      <c r="J29" s="51"/>
    </row>
    <row r="30" spans="1:10" ht="18" customHeight="1">
      <c r="A30" s="45"/>
      <c r="B30" s="50" t="s">
        <v>222</v>
      </c>
      <c r="C30" s="51"/>
      <c r="D30" s="51" t="s">
        <v>170</v>
      </c>
      <c r="E30" s="51" t="s">
        <v>170</v>
      </c>
      <c r="F30" s="45"/>
      <c r="G30" s="50" t="s">
        <v>223</v>
      </c>
      <c r="H30" s="51"/>
      <c r="I30" s="51"/>
      <c r="J30" s="51" t="s">
        <v>170</v>
      </c>
    </row>
    <row r="31" spans="1:10" ht="18" customHeight="1">
      <c r="A31" s="45"/>
      <c r="B31" s="50" t="s">
        <v>224</v>
      </c>
      <c r="C31" s="51"/>
      <c r="D31" s="51" t="s">
        <v>170</v>
      </c>
      <c r="E31" s="51" t="s">
        <v>170</v>
      </c>
      <c r="F31" s="45"/>
      <c r="G31" s="50" t="s">
        <v>225</v>
      </c>
      <c r="H31" s="51"/>
      <c r="I31" s="51"/>
      <c r="J31" s="51" t="s">
        <v>170</v>
      </c>
    </row>
    <row r="32" spans="1:10" ht="18" customHeight="1">
      <c r="A32" s="45"/>
      <c r="B32" s="50" t="s">
        <v>226</v>
      </c>
      <c r="C32" s="51"/>
      <c r="D32" s="51" t="s">
        <v>170</v>
      </c>
      <c r="E32" s="51" t="s">
        <v>170</v>
      </c>
      <c r="F32" s="45"/>
      <c r="G32" s="50" t="s">
        <v>227</v>
      </c>
      <c r="H32" s="51"/>
      <c r="I32" s="51"/>
      <c r="J32" s="51" t="s">
        <v>170</v>
      </c>
    </row>
    <row r="33" spans="1:10" ht="18" customHeight="1">
      <c r="A33" s="45"/>
      <c r="B33" s="50" t="s">
        <v>228</v>
      </c>
      <c r="C33" s="51"/>
      <c r="D33" s="51" t="s">
        <v>170</v>
      </c>
      <c r="E33" s="51" t="s">
        <v>170</v>
      </c>
      <c r="F33" s="45"/>
      <c r="G33" s="50" t="s">
        <v>229</v>
      </c>
      <c r="H33" s="51"/>
      <c r="I33" s="51"/>
      <c r="J33" s="51" t="s">
        <v>170</v>
      </c>
    </row>
    <row r="34" spans="1:10" ht="18" customHeight="1">
      <c r="A34" s="45"/>
      <c r="B34" s="50" t="s">
        <v>230</v>
      </c>
      <c r="C34" s="51"/>
      <c r="D34" s="51" t="s">
        <v>170</v>
      </c>
      <c r="E34" s="51" t="s">
        <v>170</v>
      </c>
      <c r="F34" s="45"/>
      <c r="G34" s="50" t="s">
        <v>231</v>
      </c>
      <c r="H34" s="51"/>
      <c r="I34" s="51"/>
      <c r="J34" s="51" t="s">
        <v>170</v>
      </c>
    </row>
    <row r="35" spans="1:10" ht="18" customHeight="1">
      <c r="A35" s="45"/>
      <c r="B35" s="50" t="s">
        <v>232</v>
      </c>
      <c r="C35" s="51"/>
      <c r="D35" s="51" t="s">
        <v>170</v>
      </c>
      <c r="E35" s="51" t="s">
        <v>170</v>
      </c>
      <c r="F35" s="45"/>
      <c r="G35" s="50" t="s">
        <v>233</v>
      </c>
      <c r="H35" s="51"/>
      <c r="I35" s="51"/>
      <c r="J35" s="51" t="s">
        <v>170</v>
      </c>
    </row>
    <row r="36" spans="1:10" ht="18" customHeight="1">
      <c r="A36" s="45"/>
      <c r="B36" s="50" t="s">
        <v>234</v>
      </c>
      <c r="C36" s="51"/>
      <c r="D36" s="51" t="s">
        <v>170</v>
      </c>
      <c r="E36" s="51" t="s">
        <v>170</v>
      </c>
      <c r="F36" s="45"/>
      <c r="G36" s="50" t="s">
        <v>235</v>
      </c>
      <c r="H36" s="51"/>
      <c r="I36" s="51"/>
      <c r="J36" s="51" t="s">
        <v>170</v>
      </c>
    </row>
    <row r="37" spans="1:10" ht="18" customHeight="1">
      <c r="A37" s="45"/>
      <c r="B37" s="50" t="s">
        <v>236</v>
      </c>
      <c r="C37" s="51"/>
      <c r="D37" s="51" t="s">
        <v>170</v>
      </c>
      <c r="E37" s="51" t="s">
        <v>170</v>
      </c>
      <c r="F37" s="45"/>
      <c r="G37" s="50" t="s">
        <v>237</v>
      </c>
      <c r="H37" s="51"/>
      <c r="I37" s="51"/>
      <c r="J37" s="51" t="s">
        <v>170</v>
      </c>
    </row>
    <row r="38" spans="1:10" ht="18" customHeight="1">
      <c r="A38" s="45"/>
      <c r="B38" s="50" t="s">
        <v>238</v>
      </c>
      <c r="C38" s="51"/>
      <c r="D38" s="51" t="s">
        <v>170</v>
      </c>
      <c r="E38" s="51"/>
      <c r="F38" s="45"/>
      <c r="G38" s="50" t="s">
        <v>239</v>
      </c>
      <c r="H38" s="51"/>
      <c r="I38" s="51"/>
      <c r="J38" s="51" t="s">
        <v>170</v>
      </c>
    </row>
    <row r="39" spans="1:10" ht="18" customHeight="1">
      <c r="A39" s="45"/>
      <c r="B39" s="50" t="s">
        <v>240</v>
      </c>
      <c r="C39" s="51"/>
      <c r="D39" s="51" t="s">
        <v>170</v>
      </c>
      <c r="E39" s="51"/>
      <c r="F39" s="45"/>
      <c r="G39" s="50" t="s">
        <v>241</v>
      </c>
      <c r="H39" s="51"/>
      <c r="I39" s="51"/>
      <c r="J39" s="51" t="s">
        <v>170</v>
      </c>
    </row>
    <row r="40" spans="1:10" ht="18" customHeight="1">
      <c r="A40" s="45"/>
      <c r="B40" s="50" t="s">
        <v>242</v>
      </c>
      <c r="C40" s="51"/>
      <c r="D40" s="51" t="s">
        <v>170</v>
      </c>
      <c r="E40" s="51"/>
      <c r="F40" s="45"/>
      <c r="G40" s="50" t="s">
        <v>243</v>
      </c>
      <c r="H40" s="51"/>
      <c r="I40" s="51"/>
      <c r="J40" s="51" t="s">
        <v>170</v>
      </c>
    </row>
    <row r="41" spans="1:10" ht="18" customHeight="1">
      <c r="A41" s="45"/>
      <c r="B41" s="50" t="s">
        <v>244</v>
      </c>
      <c r="C41" s="51"/>
      <c r="D41" s="51" t="s">
        <v>170</v>
      </c>
      <c r="E41" s="51"/>
      <c r="F41" s="45"/>
      <c r="G41" s="50" t="s">
        <v>245</v>
      </c>
      <c r="H41" s="51"/>
      <c r="I41" s="51"/>
      <c r="J41" s="51" t="s">
        <v>170</v>
      </c>
    </row>
    <row r="42" spans="1:10" ht="18" customHeight="1">
      <c r="A42" s="45"/>
      <c r="B42" s="50" t="s">
        <v>246</v>
      </c>
      <c r="C42" s="51"/>
      <c r="D42" s="51" t="s">
        <v>170</v>
      </c>
      <c r="E42" s="51"/>
      <c r="F42" s="45"/>
      <c r="G42" s="45"/>
      <c r="H42" s="45"/>
      <c r="I42" s="45"/>
      <c r="J42" s="45"/>
    </row>
    <row r="43" spans="1:10" ht="18" customHeight="1">
      <c r="A43" s="45"/>
      <c r="B43" s="50" t="s">
        <v>247</v>
      </c>
      <c r="C43" s="51"/>
      <c r="D43" s="51" t="s">
        <v>170</v>
      </c>
      <c r="E43" s="51"/>
      <c r="F43" s="45"/>
      <c r="G43" s="45"/>
      <c r="H43" s="45"/>
      <c r="I43" s="45"/>
      <c r="J43" s="45"/>
    </row>
    <row r="44" spans="1:10" ht="18" customHeight="1">
      <c r="A44" s="45"/>
      <c r="B44" s="50" t="s">
        <v>248</v>
      </c>
      <c r="C44" s="51"/>
      <c r="D44" s="51" t="s">
        <v>170</v>
      </c>
      <c r="E44" s="51"/>
      <c r="F44" s="45"/>
      <c r="G44" s="45"/>
      <c r="H44" s="45"/>
      <c r="I44" s="45"/>
      <c r="J44" s="45"/>
    </row>
    <row r="45" spans="1:10" ht="18" customHeight="1">
      <c r="A45" s="45"/>
      <c r="B45" s="50" t="s">
        <v>249</v>
      </c>
      <c r="C45" s="51"/>
      <c r="D45" s="51" t="s">
        <v>170</v>
      </c>
      <c r="E45" s="51"/>
      <c r="F45" s="45"/>
      <c r="G45" s="45"/>
      <c r="H45" s="45"/>
      <c r="I45" s="45"/>
      <c r="J45" s="45"/>
    </row>
    <row r="46" spans="1:10" ht="18" customHeight="1">
      <c r="A46" s="45"/>
      <c r="B46" s="50" t="s">
        <v>250</v>
      </c>
      <c r="C46" s="51"/>
      <c r="D46" s="51" t="s">
        <v>170</v>
      </c>
      <c r="E46" s="51"/>
      <c r="F46" s="45"/>
      <c r="G46" s="45"/>
      <c r="H46" s="45"/>
      <c r="I46" s="45"/>
      <c r="J46" s="45"/>
    </row>
    <row r="47" spans="1:10" ht="18" customHeight="1">
      <c r="A47" s="45"/>
      <c r="B47" s="50" t="s">
        <v>251</v>
      </c>
      <c r="C47" s="51"/>
      <c r="D47" s="51" t="s">
        <v>170</v>
      </c>
      <c r="E47" s="51"/>
      <c r="F47" s="45"/>
      <c r="G47" s="45"/>
      <c r="H47" s="45"/>
      <c r="I47" s="45"/>
      <c r="J47" s="45"/>
    </row>
    <row r="48" spans="1:10" ht="18" customHeight="1">
      <c r="A48" s="45"/>
      <c r="B48" s="50" t="s">
        <v>252</v>
      </c>
      <c r="C48" s="51"/>
      <c r="D48" s="51" t="s">
        <v>170</v>
      </c>
      <c r="E48" s="51"/>
      <c r="F48" s="45"/>
      <c r="G48" s="45"/>
      <c r="H48" s="45"/>
      <c r="I48" s="45"/>
      <c r="J48" s="45"/>
    </row>
    <row r="49" spans="1:10" ht="18" customHeight="1">
      <c r="A49" s="45"/>
      <c r="B49" s="50" t="s">
        <v>253</v>
      </c>
      <c r="C49" s="51"/>
      <c r="D49" s="51" t="s">
        <v>170</v>
      </c>
      <c r="E49" s="51"/>
      <c r="F49" s="45"/>
      <c r="G49" s="45"/>
      <c r="H49" s="45"/>
      <c r="I49" s="45"/>
      <c r="J49" s="45"/>
    </row>
    <row r="50" spans="1:10" ht="18" customHeight="1">
      <c r="A50" s="45"/>
      <c r="B50" s="50" t="s">
        <v>254</v>
      </c>
      <c r="C50" s="51"/>
      <c r="D50" s="51" t="s">
        <v>170</v>
      </c>
      <c r="E50" s="51"/>
      <c r="F50" s="45"/>
      <c r="G50" s="45"/>
      <c r="H50" s="45"/>
      <c r="I50" s="45"/>
      <c r="J50" s="45"/>
    </row>
    <row r="51" spans="1:10" ht="18" customHeight="1">
      <c r="A51" s="45"/>
      <c r="B51" s="50" t="s">
        <v>255</v>
      </c>
      <c r="C51" s="51"/>
      <c r="D51" s="51" t="s">
        <v>170</v>
      </c>
      <c r="E51" s="51"/>
      <c r="F51" s="45"/>
      <c r="G51" s="45"/>
      <c r="H51" s="45"/>
      <c r="I51" s="45"/>
      <c r="J51" s="45"/>
    </row>
    <row r="52" spans="1:10" ht="18" customHeight="1">
      <c r="A52" s="45"/>
      <c r="B52" s="50" t="s">
        <v>256</v>
      </c>
      <c r="C52" s="51"/>
      <c r="D52" s="51" t="s">
        <v>170</v>
      </c>
      <c r="E52" s="51"/>
      <c r="F52" s="45"/>
      <c r="G52" s="45"/>
      <c r="H52" s="45"/>
      <c r="I52" s="45"/>
      <c r="J52" s="45"/>
    </row>
    <row r="53" spans="1:10" ht="18" customHeight="1">
      <c r="A53" s="45"/>
      <c r="B53" s="50" t="s">
        <v>257</v>
      </c>
      <c r="C53" s="51"/>
      <c r="D53" s="51" t="s">
        <v>170</v>
      </c>
      <c r="E53" s="51"/>
      <c r="F53" s="45"/>
      <c r="G53" s="45"/>
      <c r="H53" s="45"/>
      <c r="I53" s="45"/>
      <c r="J53" s="45"/>
    </row>
  </sheetData>
  <sheetProtection password="FE87" sheet="1" objects="1" scenarios="1" selectLockedCells="1"/>
  <mergeCells count="1">
    <mergeCell ref="B1:E1"/>
  </mergeCells>
  <phoneticPr fontId="1"/>
  <printOptions horizontalCentered="1"/>
  <pageMargins left="0" right="0" top="0" bottom="0" header="0" footer="0"/>
  <pageSetup paperSize="9" scale="84"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DD639"/>
  <sheetViews>
    <sheetView view="pageBreakPreview" topLeftCell="A25" zoomScaleNormal="100" zoomScaleSheetLayoutView="100" zoomScalePageLayoutView="120" workbookViewId="0">
      <selection activeCell="CZ49" sqref="CZ49"/>
    </sheetView>
  </sheetViews>
  <sheetFormatPr defaultColWidth="9" defaultRowHeight="13.5"/>
  <cols>
    <col min="1" max="86" width="1.25" style="54" customWidth="1"/>
    <col min="87" max="87" width="1.25" style="54" hidden="1" customWidth="1"/>
    <col min="88" max="403" width="1.25" style="54" customWidth="1"/>
    <col min="404" max="16384" width="9" style="54"/>
  </cols>
  <sheetData>
    <row r="1" spans="1:85" ht="7.5" customHeight="1">
      <c r="C1" s="55"/>
      <c r="D1" s="436" t="s">
        <v>115</v>
      </c>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Q1" s="437"/>
      <c r="AR1" s="437"/>
      <c r="AS1" s="437"/>
      <c r="AT1" s="437"/>
      <c r="AU1" s="437"/>
      <c r="AV1" s="437"/>
      <c r="AW1" s="437"/>
      <c r="AX1" s="437"/>
      <c r="AY1" s="437"/>
      <c r="AZ1" s="437"/>
      <c r="BA1" s="437"/>
      <c r="BB1" s="437"/>
      <c r="BC1" s="437"/>
      <c r="BD1" s="437"/>
      <c r="BE1" s="437"/>
      <c r="BF1" s="437"/>
      <c r="BG1" s="437"/>
      <c r="BH1" s="437"/>
      <c r="BI1" s="437"/>
      <c r="BJ1" s="437"/>
      <c r="BK1" s="437"/>
      <c r="BL1" s="437"/>
      <c r="BM1" s="437"/>
      <c r="BN1" s="437"/>
      <c r="BO1" s="437"/>
      <c r="BP1" s="437"/>
      <c r="BQ1" s="437"/>
      <c r="BR1" s="437"/>
      <c r="BS1" s="437"/>
      <c r="BT1" s="437"/>
      <c r="BU1" s="437"/>
      <c r="BV1" s="437"/>
      <c r="BW1" s="437"/>
      <c r="BX1" s="437"/>
      <c r="BY1" s="437"/>
      <c r="BZ1" s="437"/>
      <c r="CA1" s="437"/>
      <c r="CB1" s="437"/>
      <c r="CC1" s="437"/>
      <c r="CD1" s="438"/>
    </row>
    <row r="2" spans="1:85" ht="7.5" customHeight="1">
      <c r="C2" s="55"/>
      <c r="D2" s="439"/>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0"/>
      <c r="AV2" s="440"/>
      <c r="AW2" s="440"/>
      <c r="AX2" s="440"/>
      <c r="AY2" s="440"/>
      <c r="AZ2" s="440"/>
      <c r="BA2" s="440"/>
      <c r="BB2" s="440"/>
      <c r="BC2" s="440"/>
      <c r="BD2" s="440"/>
      <c r="BE2" s="440"/>
      <c r="BF2" s="440"/>
      <c r="BG2" s="440"/>
      <c r="BH2" s="440"/>
      <c r="BI2" s="440"/>
      <c r="BJ2" s="440"/>
      <c r="BK2" s="440"/>
      <c r="BL2" s="440"/>
      <c r="BM2" s="440"/>
      <c r="BN2" s="440"/>
      <c r="BO2" s="440"/>
      <c r="BP2" s="440"/>
      <c r="BQ2" s="440"/>
      <c r="BR2" s="440"/>
      <c r="BS2" s="440"/>
      <c r="BT2" s="440"/>
      <c r="BU2" s="440"/>
      <c r="BV2" s="440"/>
      <c r="BW2" s="440"/>
      <c r="BX2" s="440"/>
      <c r="BY2" s="440"/>
      <c r="BZ2" s="440"/>
      <c r="CA2" s="440"/>
      <c r="CB2" s="440"/>
      <c r="CC2" s="440"/>
      <c r="CD2" s="441"/>
    </row>
    <row r="3" spans="1:85" ht="7.5" customHeight="1" thickBot="1">
      <c r="C3" s="55"/>
      <c r="D3" s="442"/>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c r="AV3" s="443"/>
      <c r="AW3" s="443"/>
      <c r="AX3" s="443"/>
      <c r="AY3" s="443"/>
      <c r="AZ3" s="443"/>
      <c r="BA3" s="443"/>
      <c r="BB3" s="443"/>
      <c r="BC3" s="443"/>
      <c r="BD3" s="443"/>
      <c r="BE3" s="443"/>
      <c r="BF3" s="443"/>
      <c r="BG3" s="443"/>
      <c r="BH3" s="443"/>
      <c r="BI3" s="443"/>
      <c r="BJ3" s="443"/>
      <c r="BK3" s="443"/>
      <c r="BL3" s="443"/>
      <c r="BM3" s="443"/>
      <c r="BN3" s="443"/>
      <c r="BO3" s="443"/>
      <c r="BP3" s="443"/>
      <c r="BQ3" s="443"/>
      <c r="BR3" s="443"/>
      <c r="BS3" s="443"/>
      <c r="BT3" s="443"/>
      <c r="BU3" s="443"/>
      <c r="BV3" s="443"/>
      <c r="BW3" s="443"/>
      <c r="BX3" s="443"/>
      <c r="BY3" s="443"/>
      <c r="BZ3" s="443"/>
      <c r="CA3" s="443"/>
      <c r="CB3" s="443"/>
      <c r="CC3" s="443"/>
      <c r="CD3" s="444"/>
    </row>
    <row r="4" spans="1:85" ht="6" customHeight="1">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7"/>
      <c r="AY4" s="57"/>
      <c r="AZ4" s="57"/>
      <c r="BA4" s="57"/>
      <c r="BB4" s="58"/>
      <c r="BC4" s="58"/>
      <c r="BD4" s="58"/>
      <c r="BE4" s="58"/>
      <c r="BF4" s="58"/>
      <c r="BG4" s="58"/>
      <c r="BH4" s="58"/>
      <c r="BI4" s="58"/>
      <c r="BJ4" s="58"/>
      <c r="BK4" s="58"/>
      <c r="BL4" s="58"/>
      <c r="BM4" s="58"/>
      <c r="BN4" s="59"/>
      <c r="BO4" s="59"/>
      <c r="BP4" s="59"/>
      <c r="BQ4" s="59"/>
      <c r="BR4" s="59"/>
      <c r="BS4" s="59"/>
      <c r="BT4" s="59"/>
      <c r="BU4" s="59"/>
      <c r="BV4" s="59"/>
      <c r="BW4" s="59"/>
      <c r="BX4" s="59"/>
      <c r="BY4" s="59"/>
      <c r="BZ4" s="59"/>
      <c r="CA4" s="59"/>
      <c r="CB4" s="59"/>
      <c r="CC4" s="59"/>
      <c r="CD4" s="59"/>
    </row>
    <row r="5" spans="1:85" ht="6" customHeight="1">
      <c r="C5" s="60"/>
      <c r="D5" s="310" t="s">
        <v>4</v>
      </c>
      <c r="E5" s="365"/>
      <c r="F5" s="365"/>
      <c r="G5" s="365"/>
      <c r="H5" s="365"/>
      <c r="I5" s="365"/>
      <c r="J5" s="365"/>
      <c r="K5" s="365"/>
      <c r="L5" s="365"/>
      <c r="M5" s="365"/>
      <c r="N5" s="365"/>
      <c r="O5" s="365"/>
      <c r="P5" s="365"/>
      <c r="Q5" s="365"/>
      <c r="R5" s="365"/>
      <c r="S5" s="365"/>
      <c r="T5" s="365"/>
      <c r="U5" s="370" t="s">
        <v>118</v>
      </c>
      <c r="V5" s="371"/>
      <c r="W5" s="371"/>
      <c r="X5" s="371"/>
      <c r="Y5" s="371"/>
      <c r="Z5" s="372"/>
      <c r="AA5" s="379" t="s">
        <v>116</v>
      </c>
      <c r="AB5" s="380"/>
      <c r="AC5" s="381"/>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c r="BC5" s="388"/>
      <c r="BD5" s="388"/>
      <c r="BE5" s="388"/>
      <c r="BF5" s="388"/>
      <c r="BG5" s="388"/>
      <c r="BH5" s="388"/>
      <c r="BI5" s="388"/>
      <c r="BJ5" s="388"/>
      <c r="BK5" s="388"/>
      <c r="BL5" s="388"/>
      <c r="BM5" s="388"/>
      <c r="BN5" s="388"/>
      <c r="BO5" s="388"/>
      <c r="BP5" s="388"/>
      <c r="BQ5" s="388"/>
      <c r="BR5" s="388"/>
      <c r="BS5" s="388"/>
      <c r="BT5" s="388"/>
      <c r="BU5" s="388"/>
      <c r="BV5" s="388"/>
      <c r="BW5" s="388"/>
      <c r="BX5" s="388"/>
      <c r="BY5" s="388"/>
      <c r="BZ5" s="388"/>
      <c r="CA5" s="388"/>
      <c r="CB5" s="388"/>
      <c r="CC5" s="388"/>
      <c r="CD5" s="389"/>
    </row>
    <row r="6" spans="1:85" ht="6" customHeight="1">
      <c r="C6" s="60"/>
      <c r="D6" s="366"/>
      <c r="E6" s="367"/>
      <c r="F6" s="367"/>
      <c r="G6" s="367"/>
      <c r="H6" s="367"/>
      <c r="I6" s="367"/>
      <c r="J6" s="367"/>
      <c r="K6" s="367"/>
      <c r="L6" s="367"/>
      <c r="M6" s="367"/>
      <c r="N6" s="367"/>
      <c r="O6" s="367"/>
      <c r="P6" s="367"/>
      <c r="Q6" s="367"/>
      <c r="R6" s="367"/>
      <c r="S6" s="367"/>
      <c r="T6" s="367"/>
      <c r="U6" s="373"/>
      <c r="V6" s="374"/>
      <c r="W6" s="374"/>
      <c r="X6" s="374"/>
      <c r="Y6" s="374"/>
      <c r="Z6" s="375"/>
      <c r="AA6" s="382"/>
      <c r="AB6" s="383"/>
      <c r="AC6" s="384"/>
      <c r="AD6" s="390"/>
      <c r="AE6" s="390"/>
      <c r="AF6" s="390"/>
      <c r="AG6" s="390"/>
      <c r="AH6" s="390"/>
      <c r="AI6" s="390"/>
      <c r="AJ6" s="390"/>
      <c r="AK6" s="390"/>
      <c r="AL6" s="390"/>
      <c r="AM6" s="390"/>
      <c r="AN6" s="390"/>
      <c r="AO6" s="390"/>
      <c r="AP6" s="390"/>
      <c r="AQ6" s="390"/>
      <c r="AR6" s="390"/>
      <c r="AS6" s="390"/>
      <c r="AT6" s="390"/>
      <c r="AU6" s="390"/>
      <c r="AV6" s="390"/>
      <c r="AW6" s="390"/>
      <c r="AX6" s="390"/>
      <c r="AY6" s="390"/>
      <c r="AZ6" s="390"/>
      <c r="BA6" s="390"/>
      <c r="BB6" s="390"/>
      <c r="BC6" s="390"/>
      <c r="BD6" s="390"/>
      <c r="BE6" s="390"/>
      <c r="BF6" s="390"/>
      <c r="BG6" s="390"/>
      <c r="BH6" s="390"/>
      <c r="BI6" s="390"/>
      <c r="BJ6" s="390"/>
      <c r="BK6" s="390"/>
      <c r="BL6" s="390"/>
      <c r="BM6" s="390"/>
      <c r="BN6" s="390"/>
      <c r="BO6" s="390"/>
      <c r="BP6" s="390"/>
      <c r="BQ6" s="390"/>
      <c r="BR6" s="390"/>
      <c r="BS6" s="390"/>
      <c r="BT6" s="390"/>
      <c r="BU6" s="390"/>
      <c r="BV6" s="390"/>
      <c r="BW6" s="390"/>
      <c r="BX6" s="390"/>
      <c r="BY6" s="390"/>
      <c r="BZ6" s="390"/>
      <c r="CA6" s="390"/>
      <c r="CB6" s="390"/>
      <c r="CC6" s="390"/>
      <c r="CD6" s="391"/>
    </row>
    <row r="7" spans="1:85" ht="6" customHeight="1">
      <c r="C7" s="60"/>
      <c r="D7" s="366"/>
      <c r="E7" s="367"/>
      <c r="F7" s="367"/>
      <c r="G7" s="367"/>
      <c r="H7" s="367"/>
      <c r="I7" s="367"/>
      <c r="J7" s="367"/>
      <c r="K7" s="367"/>
      <c r="L7" s="367"/>
      <c r="M7" s="367"/>
      <c r="N7" s="367"/>
      <c r="O7" s="367"/>
      <c r="P7" s="367"/>
      <c r="Q7" s="367"/>
      <c r="R7" s="367"/>
      <c r="S7" s="367"/>
      <c r="T7" s="367"/>
      <c r="U7" s="376"/>
      <c r="V7" s="377"/>
      <c r="W7" s="377"/>
      <c r="X7" s="377"/>
      <c r="Y7" s="377"/>
      <c r="Z7" s="378"/>
      <c r="AA7" s="385"/>
      <c r="AB7" s="386"/>
      <c r="AC7" s="387"/>
      <c r="AD7" s="392"/>
      <c r="AE7" s="392"/>
      <c r="AF7" s="392"/>
      <c r="AG7" s="392"/>
      <c r="AH7" s="392"/>
      <c r="AI7" s="392"/>
      <c r="AJ7" s="392"/>
      <c r="AK7" s="392"/>
      <c r="AL7" s="392"/>
      <c r="AM7" s="392"/>
      <c r="AN7" s="392"/>
      <c r="AO7" s="392"/>
      <c r="AP7" s="392"/>
      <c r="AQ7" s="392"/>
      <c r="AR7" s="392"/>
      <c r="AS7" s="392"/>
      <c r="AT7" s="392"/>
      <c r="AU7" s="392"/>
      <c r="AV7" s="392"/>
      <c r="AW7" s="392"/>
      <c r="AX7" s="392"/>
      <c r="AY7" s="392"/>
      <c r="AZ7" s="392"/>
      <c r="BA7" s="392"/>
      <c r="BB7" s="392"/>
      <c r="BC7" s="392"/>
      <c r="BD7" s="392"/>
      <c r="BE7" s="392"/>
      <c r="BF7" s="392"/>
      <c r="BG7" s="392"/>
      <c r="BH7" s="392"/>
      <c r="BI7" s="392"/>
      <c r="BJ7" s="392"/>
      <c r="BK7" s="392"/>
      <c r="BL7" s="392"/>
      <c r="BM7" s="392"/>
      <c r="BN7" s="392"/>
      <c r="BO7" s="392"/>
      <c r="BP7" s="392"/>
      <c r="BQ7" s="392"/>
      <c r="BR7" s="392"/>
      <c r="BS7" s="392"/>
      <c r="BT7" s="392"/>
      <c r="BU7" s="392"/>
      <c r="BV7" s="392"/>
      <c r="BW7" s="392"/>
      <c r="BX7" s="392"/>
      <c r="BY7" s="392"/>
      <c r="BZ7" s="392"/>
      <c r="CA7" s="392"/>
      <c r="CB7" s="392"/>
      <c r="CC7" s="392"/>
      <c r="CD7" s="393"/>
    </row>
    <row r="8" spans="1:85" ht="6" customHeight="1">
      <c r="C8" s="60"/>
      <c r="D8" s="366"/>
      <c r="E8" s="367"/>
      <c r="F8" s="367"/>
      <c r="G8" s="367"/>
      <c r="H8" s="367"/>
      <c r="I8" s="367"/>
      <c r="J8" s="367"/>
      <c r="K8" s="367"/>
      <c r="L8" s="367"/>
      <c r="M8" s="367"/>
      <c r="N8" s="367"/>
      <c r="O8" s="367"/>
      <c r="P8" s="367"/>
      <c r="Q8" s="367"/>
      <c r="R8" s="367"/>
      <c r="S8" s="367"/>
      <c r="T8" s="367"/>
      <c r="U8" s="395">
        <v>0</v>
      </c>
      <c r="V8" s="396"/>
      <c r="W8" s="396"/>
      <c r="X8" s="401">
        <v>8</v>
      </c>
      <c r="Y8" s="396"/>
      <c r="Z8" s="402"/>
      <c r="AA8" s="395">
        <v>1</v>
      </c>
      <c r="AB8" s="396"/>
      <c r="AC8" s="402"/>
      <c r="AD8" s="893">
        <v>1</v>
      </c>
      <c r="AE8" s="893"/>
      <c r="AF8" s="893"/>
      <c r="AG8" s="892">
        <v>2</v>
      </c>
      <c r="AH8" s="893"/>
      <c r="AI8" s="893"/>
      <c r="AJ8" s="892">
        <v>3</v>
      </c>
      <c r="AK8" s="893"/>
      <c r="AL8" s="894"/>
      <c r="AM8" s="904">
        <v>4</v>
      </c>
      <c r="AN8" s="893"/>
      <c r="AO8" s="893"/>
      <c r="AP8" s="892">
        <v>5</v>
      </c>
      <c r="AQ8" s="893"/>
      <c r="AR8" s="893"/>
      <c r="AS8" s="892">
        <v>6</v>
      </c>
      <c r="AT8" s="893"/>
      <c r="AU8" s="893"/>
      <c r="AV8" s="892">
        <v>7</v>
      </c>
      <c r="AW8" s="893"/>
      <c r="AX8" s="894"/>
      <c r="AY8" s="904">
        <v>8</v>
      </c>
      <c r="AZ8" s="893"/>
      <c r="BA8" s="893"/>
      <c r="BB8" s="892">
        <v>9</v>
      </c>
      <c r="BC8" s="893"/>
      <c r="BD8" s="893"/>
      <c r="BE8" s="892">
        <v>0</v>
      </c>
      <c r="BF8" s="893"/>
      <c r="BG8" s="893"/>
      <c r="BH8" s="892">
        <v>1</v>
      </c>
      <c r="BI8" s="893"/>
      <c r="BJ8" s="894"/>
      <c r="BK8" s="904">
        <v>2</v>
      </c>
      <c r="BL8" s="893"/>
      <c r="BM8" s="893"/>
      <c r="BN8" s="892">
        <v>3</v>
      </c>
      <c r="BO8" s="893"/>
      <c r="BP8" s="893"/>
      <c r="BQ8" s="892">
        <v>4</v>
      </c>
      <c r="BR8" s="893"/>
      <c r="BS8" s="893"/>
      <c r="BT8" s="892">
        <v>5</v>
      </c>
      <c r="BU8" s="893"/>
      <c r="BV8" s="894"/>
      <c r="BW8" s="395">
        <v>0</v>
      </c>
      <c r="BX8" s="396"/>
      <c r="BY8" s="401">
        <v>0</v>
      </c>
      <c r="BZ8" s="396"/>
      <c r="CA8" s="401">
        <v>0</v>
      </c>
      <c r="CB8" s="396"/>
      <c r="CC8" s="401">
        <v>0</v>
      </c>
      <c r="CD8" s="402"/>
    </row>
    <row r="9" spans="1:85" ht="6" customHeight="1">
      <c r="C9" s="60"/>
      <c r="D9" s="366"/>
      <c r="E9" s="367"/>
      <c r="F9" s="367"/>
      <c r="G9" s="367"/>
      <c r="H9" s="367"/>
      <c r="I9" s="367"/>
      <c r="J9" s="367"/>
      <c r="K9" s="367"/>
      <c r="L9" s="367"/>
      <c r="M9" s="367"/>
      <c r="N9" s="367"/>
      <c r="O9" s="367"/>
      <c r="P9" s="367"/>
      <c r="Q9" s="367"/>
      <c r="R9" s="367"/>
      <c r="S9" s="367"/>
      <c r="T9" s="367"/>
      <c r="U9" s="397"/>
      <c r="V9" s="398"/>
      <c r="W9" s="398"/>
      <c r="X9" s="403"/>
      <c r="Y9" s="398"/>
      <c r="Z9" s="404"/>
      <c r="AA9" s="397"/>
      <c r="AB9" s="398"/>
      <c r="AC9" s="404"/>
      <c r="AD9" s="896"/>
      <c r="AE9" s="896"/>
      <c r="AF9" s="896"/>
      <c r="AG9" s="895"/>
      <c r="AH9" s="896"/>
      <c r="AI9" s="896"/>
      <c r="AJ9" s="895"/>
      <c r="AK9" s="896"/>
      <c r="AL9" s="897"/>
      <c r="AM9" s="905"/>
      <c r="AN9" s="896"/>
      <c r="AO9" s="896"/>
      <c r="AP9" s="895"/>
      <c r="AQ9" s="896"/>
      <c r="AR9" s="896"/>
      <c r="AS9" s="895"/>
      <c r="AT9" s="896"/>
      <c r="AU9" s="896"/>
      <c r="AV9" s="895"/>
      <c r="AW9" s="896"/>
      <c r="AX9" s="897"/>
      <c r="AY9" s="905"/>
      <c r="AZ9" s="896"/>
      <c r="BA9" s="896"/>
      <c r="BB9" s="895"/>
      <c r="BC9" s="896"/>
      <c r="BD9" s="896"/>
      <c r="BE9" s="895"/>
      <c r="BF9" s="896"/>
      <c r="BG9" s="896"/>
      <c r="BH9" s="895"/>
      <c r="BI9" s="896"/>
      <c r="BJ9" s="897"/>
      <c r="BK9" s="905"/>
      <c r="BL9" s="896"/>
      <c r="BM9" s="896"/>
      <c r="BN9" s="895"/>
      <c r="BO9" s="896"/>
      <c r="BP9" s="896"/>
      <c r="BQ9" s="895"/>
      <c r="BR9" s="896"/>
      <c r="BS9" s="896"/>
      <c r="BT9" s="895"/>
      <c r="BU9" s="896"/>
      <c r="BV9" s="897"/>
      <c r="BW9" s="397"/>
      <c r="BX9" s="398"/>
      <c r="BY9" s="403"/>
      <c r="BZ9" s="398"/>
      <c r="CA9" s="403"/>
      <c r="CB9" s="398"/>
      <c r="CC9" s="403"/>
      <c r="CD9" s="404"/>
    </row>
    <row r="10" spans="1:85" ht="6" customHeight="1">
      <c r="C10" s="60"/>
      <c r="D10" s="366"/>
      <c r="E10" s="367"/>
      <c r="F10" s="367"/>
      <c r="G10" s="367"/>
      <c r="H10" s="367"/>
      <c r="I10" s="367"/>
      <c r="J10" s="367"/>
      <c r="K10" s="367"/>
      <c r="L10" s="367"/>
      <c r="M10" s="367"/>
      <c r="N10" s="367"/>
      <c r="O10" s="367"/>
      <c r="P10" s="367"/>
      <c r="Q10" s="367"/>
      <c r="R10" s="367"/>
      <c r="S10" s="367"/>
      <c r="T10" s="367"/>
      <c r="U10" s="397"/>
      <c r="V10" s="398"/>
      <c r="W10" s="398"/>
      <c r="X10" s="403"/>
      <c r="Y10" s="398"/>
      <c r="Z10" s="404"/>
      <c r="AA10" s="397"/>
      <c r="AB10" s="398"/>
      <c r="AC10" s="404"/>
      <c r="AD10" s="896"/>
      <c r="AE10" s="896"/>
      <c r="AF10" s="896"/>
      <c r="AG10" s="895"/>
      <c r="AH10" s="896"/>
      <c r="AI10" s="896"/>
      <c r="AJ10" s="895"/>
      <c r="AK10" s="896"/>
      <c r="AL10" s="897"/>
      <c r="AM10" s="905"/>
      <c r="AN10" s="896"/>
      <c r="AO10" s="896"/>
      <c r="AP10" s="895"/>
      <c r="AQ10" s="896"/>
      <c r="AR10" s="896"/>
      <c r="AS10" s="895"/>
      <c r="AT10" s="896"/>
      <c r="AU10" s="896"/>
      <c r="AV10" s="895"/>
      <c r="AW10" s="896"/>
      <c r="AX10" s="897"/>
      <c r="AY10" s="905"/>
      <c r="AZ10" s="896"/>
      <c r="BA10" s="896"/>
      <c r="BB10" s="895"/>
      <c r="BC10" s="896"/>
      <c r="BD10" s="896"/>
      <c r="BE10" s="895"/>
      <c r="BF10" s="896"/>
      <c r="BG10" s="896"/>
      <c r="BH10" s="895"/>
      <c r="BI10" s="896"/>
      <c r="BJ10" s="897"/>
      <c r="BK10" s="905"/>
      <c r="BL10" s="896"/>
      <c r="BM10" s="896"/>
      <c r="BN10" s="895"/>
      <c r="BO10" s="896"/>
      <c r="BP10" s="896"/>
      <c r="BQ10" s="895"/>
      <c r="BR10" s="896"/>
      <c r="BS10" s="896"/>
      <c r="BT10" s="895"/>
      <c r="BU10" s="896"/>
      <c r="BV10" s="897"/>
      <c r="BW10" s="397"/>
      <c r="BX10" s="398"/>
      <c r="BY10" s="403"/>
      <c r="BZ10" s="398"/>
      <c r="CA10" s="403"/>
      <c r="CB10" s="398"/>
      <c r="CC10" s="403"/>
      <c r="CD10" s="404"/>
    </row>
    <row r="11" spans="1:85" ht="6" customHeight="1">
      <c r="C11" s="60"/>
      <c r="D11" s="366"/>
      <c r="E11" s="367"/>
      <c r="F11" s="367"/>
      <c r="G11" s="367"/>
      <c r="H11" s="367"/>
      <c r="I11" s="367"/>
      <c r="J11" s="367"/>
      <c r="K11" s="367"/>
      <c r="L11" s="367"/>
      <c r="M11" s="367"/>
      <c r="N11" s="367"/>
      <c r="O11" s="367"/>
      <c r="P11" s="367"/>
      <c r="Q11" s="367"/>
      <c r="R11" s="367"/>
      <c r="S11" s="367"/>
      <c r="T11" s="367"/>
      <c r="U11" s="397"/>
      <c r="V11" s="398"/>
      <c r="W11" s="398"/>
      <c r="X11" s="403"/>
      <c r="Y11" s="398"/>
      <c r="Z11" s="404"/>
      <c r="AA11" s="397"/>
      <c r="AB11" s="398"/>
      <c r="AC11" s="404"/>
      <c r="AD11" s="896"/>
      <c r="AE11" s="896"/>
      <c r="AF11" s="896"/>
      <c r="AG11" s="895"/>
      <c r="AH11" s="896"/>
      <c r="AI11" s="896"/>
      <c r="AJ11" s="895"/>
      <c r="AK11" s="896"/>
      <c r="AL11" s="897"/>
      <c r="AM11" s="905"/>
      <c r="AN11" s="896"/>
      <c r="AO11" s="896"/>
      <c r="AP11" s="895"/>
      <c r="AQ11" s="896"/>
      <c r="AR11" s="896"/>
      <c r="AS11" s="895"/>
      <c r="AT11" s="896"/>
      <c r="AU11" s="896"/>
      <c r="AV11" s="895"/>
      <c r="AW11" s="896"/>
      <c r="AX11" s="897"/>
      <c r="AY11" s="905"/>
      <c r="AZ11" s="896"/>
      <c r="BA11" s="896"/>
      <c r="BB11" s="895"/>
      <c r="BC11" s="896"/>
      <c r="BD11" s="896"/>
      <c r="BE11" s="895"/>
      <c r="BF11" s="896"/>
      <c r="BG11" s="896"/>
      <c r="BH11" s="895"/>
      <c r="BI11" s="896"/>
      <c r="BJ11" s="897"/>
      <c r="BK11" s="905"/>
      <c r="BL11" s="896"/>
      <c r="BM11" s="896"/>
      <c r="BN11" s="895"/>
      <c r="BO11" s="896"/>
      <c r="BP11" s="896"/>
      <c r="BQ11" s="895"/>
      <c r="BR11" s="896"/>
      <c r="BS11" s="896"/>
      <c r="BT11" s="895"/>
      <c r="BU11" s="896"/>
      <c r="BV11" s="897"/>
      <c r="BW11" s="397"/>
      <c r="BX11" s="398"/>
      <c r="BY11" s="403"/>
      <c r="BZ11" s="398"/>
      <c r="CA11" s="403"/>
      <c r="CB11" s="398"/>
      <c r="CC11" s="403"/>
      <c r="CD11" s="404"/>
    </row>
    <row r="12" spans="1:85" ht="6" customHeight="1">
      <c r="C12" s="60"/>
      <c r="D12" s="366"/>
      <c r="E12" s="367"/>
      <c r="F12" s="367"/>
      <c r="G12" s="367"/>
      <c r="H12" s="367"/>
      <c r="I12" s="367"/>
      <c r="J12" s="367"/>
      <c r="K12" s="367"/>
      <c r="L12" s="367"/>
      <c r="M12" s="367"/>
      <c r="N12" s="367"/>
      <c r="O12" s="367"/>
      <c r="P12" s="367"/>
      <c r="Q12" s="367"/>
      <c r="R12" s="367"/>
      <c r="S12" s="367"/>
      <c r="T12" s="367"/>
      <c r="U12" s="397"/>
      <c r="V12" s="398"/>
      <c r="W12" s="398"/>
      <c r="X12" s="403"/>
      <c r="Y12" s="398"/>
      <c r="Z12" s="404"/>
      <c r="AA12" s="397"/>
      <c r="AB12" s="398"/>
      <c r="AC12" s="404"/>
      <c r="AD12" s="896"/>
      <c r="AE12" s="896"/>
      <c r="AF12" s="896"/>
      <c r="AG12" s="895"/>
      <c r="AH12" s="896"/>
      <c r="AI12" s="896"/>
      <c r="AJ12" s="895"/>
      <c r="AK12" s="896"/>
      <c r="AL12" s="897"/>
      <c r="AM12" s="905"/>
      <c r="AN12" s="896"/>
      <c r="AO12" s="896"/>
      <c r="AP12" s="895"/>
      <c r="AQ12" s="896"/>
      <c r="AR12" s="896"/>
      <c r="AS12" s="895"/>
      <c r="AT12" s="896"/>
      <c r="AU12" s="896"/>
      <c r="AV12" s="895"/>
      <c r="AW12" s="896"/>
      <c r="AX12" s="897"/>
      <c r="AY12" s="905"/>
      <c r="AZ12" s="896"/>
      <c r="BA12" s="896"/>
      <c r="BB12" s="895"/>
      <c r="BC12" s="896"/>
      <c r="BD12" s="896"/>
      <c r="BE12" s="895"/>
      <c r="BF12" s="896"/>
      <c r="BG12" s="896"/>
      <c r="BH12" s="895"/>
      <c r="BI12" s="896"/>
      <c r="BJ12" s="897"/>
      <c r="BK12" s="905"/>
      <c r="BL12" s="896"/>
      <c r="BM12" s="896"/>
      <c r="BN12" s="895"/>
      <c r="BO12" s="896"/>
      <c r="BP12" s="896"/>
      <c r="BQ12" s="895"/>
      <c r="BR12" s="896"/>
      <c r="BS12" s="896"/>
      <c r="BT12" s="895"/>
      <c r="BU12" s="896"/>
      <c r="BV12" s="897"/>
      <c r="BW12" s="397"/>
      <c r="BX12" s="398"/>
      <c r="BY12" s="403"/>
      <c r="BZ12" s="398"/>
      <c r="CA12" s="403"/>
      <c r="CB12" s="398"/>
      <c r="CC12" s="403"/>
      <c r="CD12" s="404"/>
    </row>
    <row r="13" spans="1:85" ht="6" customHeight="1">
      <c r="C13" s="60"/>
      <c r="D13" s="366"/>
      <c r="E13" s="367"/>
      <c r="F13" s="367"/>
      <c r="G13" s="367"/>
      <c r="H13" s="367"/>
      <c r="I13" s="367"/>
      <c r="J13" s="367"/>
      <c r="K13" s="367"/>
      <c r="L13" s="367"/>
      <c r="M13" s="367"/>
      <c r="N13" s="367"/>
      <c r="O13" s="367"/>
      <c r="P13" s="367"/>
      <c r="Q13" s="367"/>
      <c r="R13" s="367"/>
      <c r="S13" s="367"/>
      <c r="T13" s="367"/>
      <c r="U13" s="397"/>
      <c r="V13" s="398"/>
      <c r="W13" s="398"/>
      <c r="X13" s="403"/>
      <c r="Y13" s="398"/>
      <c r="Z13" s="404"/>
      <c r="AA13" s="397"/>
      <c r="AB13" s="398"/>
      <c r="AC13" s="404"/>
      <c r="AD13" s="896"/>
      <c r="AE13" s="896"/>
      <c r="AF13" s="896"/>
      <c r="AG13" s="895"/>
      <c r="AH13" s="896"/>
      <c r="AI13" s="896"/>
      <c r="AJ13" s="895"/>
      <c r="AK13" s="896"/>
      <c r="AL13" s="897"/>
      <c r="AM13" s="905"/>
      <c r="AN13" s="896"/>
      <c r="AO13" s="896"/>
      <c r="AP13" s="895"/>
      <c r="AQ13" s="896"/>
      <c r="AR13" s="896"/>
      <c r="AS13" s="895"/>
      <c r="AT13" s="896"/>
      <c r="AU13" s="896"/>
      <c r="AV13" s="895"/>
      <c r="AW13" s="896"/>
      <c r="AX13" s="897"/>
      <c r="AY13" s="905"/>
      <c r="AZ13" s="896"/>
      <c r="BA13" s="896"/>
      <c r="BB13" s="895"/>
      <c r="BC13" s="896"/>
      <c r="BD13" s="896"/>
      <c r="BE13" s="895"/>
      <c r="BF13" s="896"/>
      <c r="BG13" s="896"/>
      <c r="BH13" s="895"/>
      <c r="BI13" s="896"/>
      <c r="BJ13" s="897"/>
      <c r="BK13" s="905"/>
      <c r="BL13" s="896"/>
      <c r="BM13" s="896"/>
      <c r="BN13" s="895"/>
      <c r="BO13" s="896"/>
      <c r="BP13" s="896"/>
      <c r="BQ13" s="895"/>
      <c r="BR13" s="896"/>
      <c r="BS13" s="896"/>
      <c r="BT13" s="895"/>
      <c r="BU13" s="896"/>
      <c r="BV13" s="897"/>
      <c r="BW13" s="397"/>
      <c r="BX13" s="398"/>
      <c r="BY13" s="403"/>
      <c r="BZ13" s="398"/>
      <c r="CA13" s="403"/>
      <c r="CB13" s="398"/>
      <c r="CC13" s="403"/>
      <c r="CD13" s="404"/>
    </row>
    <row r="14" spans="1:85" ht="6" customHeight="1">
      <c r="C14" s="60"/>
      <c r="D14" s="368"/>
      <c r="E14" s="369"/>
      <c r="F14" s="369"/>
      <c r="G14" s="369"/>
      <c r="H14" s="369"/>
      <c r="I14" s="369"/>
      <c r="J14" s="369"/>
      <c r="K14" s="369"/>
      <c r="L14" s="369"/>
      <c r="M14" s="369"/>
      <c r="N14" s="369"/>
      <c r="O14" s="369"/>
      <c r="P14" s="369"/>
      <c r="Q14" s="369"/>
      <c r="R14" s="369"/>
      <c r="S14" s="369"/>
      <c r="T14" s="369"/>
      <c r="U14" s="399"/>
      <c r="V14" s="400"/>
      <c r="W14" s="400"/>
      <c r="X14" s="405"/>
      <c r="Y14" s="400"/>
      <c r="Z14" s="406"/>
      <c r="AA14" s="399"/>
      <c r="AB14" s="400"/>
      <c r="AC14" s="406"/>
      <c r="AD14" s="899"/>
      <c r="AE14" s="899"/>
      <c r="AF14" s="899"/>
      <c r="AG14" s="898"/>
      <c r="AH14" s="899"/>
      <c r="AI14" s="899"/>
      <c r="AJ14" s="898"/>
      <c r="AK14" s="899"/>
      <c r="AL14" s="900"/>
      <c r="AM14" s="906"/>
      <c r="AN14" s="899"/>
      <c r="AO14" s="899"/>
      <c r="AP14" s="898"/>
      <c r="AQ14" s="899"/>
      <c r="AR14" s="899"/>
      <c r="AS14" s="898"/>
      <c r="AT14" s="899"/>
      <c r="AU14" s="899"/>
      <c r="AV14" s="898"/>
      <c r="AW14" s="899"/>
      <c r="AX14" s="900"/>
      <c r="AY14" s="906"/>
      <c r="AZ14" s="899"/>
      <c r="BA14" s="899"/>
      <c r="BB14" s="898"/>
      <c r="BC14" s="899"/>
      <c r="BD14" s="899"/>
      <c r="BE14" s="898"/>
      <c r="BF14" s="899"/>
      <c r="BG14" s="899"/>
      <c r="BH14" s="898"/>
      <c r="BI14" s="899"/>
      <c r="BJ14" s="900"/>
      <c r="BK14" s="906"/>
      <c r="BL14" s="899"/>
      <c r="BM14" s="899"/>
      <c r="BN14" s="898"/>
      <c r="BO14" s="899"/>
      <c r="BP14" s="899"/>
      <c r="BQ14" s="898"/>
      <c r="BR14" s="899"/>
      <c r="BS14" s="899"/>
      <c r="BT14" s="898"/>
      <c r="BU14" s="899"/>
      <c r="BV14" s="900"/>
      <c r="BW14" s="399"/>
      <c r="BX14" s="400"/>
      <c r="BY14" s="405"/>
      <c r="BZ14" s="400"/>
      <c r="CA14" s="405"/>
      <c r="CB14" s="400"/>
      <c r="CC14" s="405"/>
      <c r="CD14" s="406"/>
    </row>
    <row r="15" spans="1:85" ht="6" customHeight="1">
      <c r="A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61"/>
      <c r="BG15" s="61"/>
      <c r="CD15" s="62"/>
    </row>
    <row r="16" spans="1:85" ht="6" customHeight="1">
      <c r="A16" s="55"/>
      <c r="C16" s="56"/>
      <c r="D16" s="360" t="s">
        <v>5</v>
      </c>
      <c r="E16" s="445"/>
      <c r="F16" s="445"/>
      <c r="G16" s="445"/>
      <c r="H16" s="445"/>
      <c r="I16" s="445"/>
      <c r="J16" s="445"/>
      <c r="K16" s="445"/>
      <c r="L16" s="445"/>
      <c r="M16" s="445"/>
      <c r="N16" s="445"/>
      <c r="O16" s="394" t="s">
        <v>6</v>
      </c>
      <c r="P16" s="311"/>
      <c r="Q16" s="311"/>
      <c r="R16" s="311"/>
      <c r="S16" s="311"/>
      <c r="T16" s="311"/>
      <c r="U16" s="311"/>
      <c r="V16" s="312"/>
      <c r="W16" s="901" t="s">
        <v>265</v>
      </c>
      <c r="X16" s="889"/>
      <c r="Y16" s="889"/>
      <c r="Z16" s="889" t="s">
        <v>266</v>
      </c>
      <c r="AA16" s="889"/>
      <c r="AB16" s="889"/>
      <c r="AC16" s="889" t="s">
        <v>267</v>
      </c>
      <c r="AD16" s="889"/>
      <c r="AE16" s="889"/>
      <c r="AF16" s="889" t="s">
        <v>266</v>
      </c>
      <c r="AG16" s="889"/>
      <c r="AH16" s="889"/>
      <c r="AI16" s="889" t="s">
        <v>268</v>
      </c>
      <c r="AJ16" s="889"/>
      <c r="AK16" s="889"/>
      <c r="AL16" s="889" t="s">
        <v>265</v>
      </c>
      <c r="AM16" s="889"/>
      <c r="AN16" s="889"/>
      <c r="AO16" s="889" t="s">
        <v>269</v>
      </c>
      <c r="AP16" s="889"/>
      <c r="AQ16" s="889"/>
      <c r="AR16" s="889" t="s">
        <v>270</v>
      </c>
      <c r="AS16" s="889"/>
      <c r="AT16" s="889"/>
      <c r="AU16" s="889" t="s">
        <v>271</v>
      </c>
      <c r="AV16" s="889"/>
      <c r="AW16" s="889"/>
      <c r="AX16" s="889" t="s">
        <v>272</v>
      </c>
      <c r="AY16" s="889"/>
      <c r="AZ16" s="889"/>
      <c r="BA16" s="883"/>
      <c r="BB16" s="883"/>
      <c r="BC16" s="883"/>
      <c r="BD16" s="883"/>
      <c r="BE16" s="883"/>
      <c r="BF16" s="883"/>
      <c r="BG16" s="883"/>
      <c r="BH16" s="883"/>
      <c r="BI16" s="883"/>
      <c r="BJ16" s="883"/>
      <c r="BK16" s="883"/>
      <c r="BL16" s="883"/>
      <c r="BM16" s="883"/>
      <c r="BN16" s="883"/>
      <c r="BO16" s="883"/>
      <c r="BP16" s="883"/>
      <c r="BQ16" s="883"/>
      <c r="BR16" s="883"/>
      <c r="BS16" s="883"/>
      <c r="BT16" s="883"/>
      <c r="BU16" s="883"/>
      <c r="BV16" s="883"/>
      <c r="BW16" s="883"/>
      <c r="BX16" s="883"/>
      <c r="BY16" s="883"/>
      <c r="BZ16" s="883"/>
      <c r="CA16" s="883"/>
      <c r="CB16" s="883"/>
      <c r="CC16" s="883"/>
      <c r="CD16" s="886"/>
      <c r="CE16" s="63"/>
      <c r="CF16" s="63"/>
      <c r="CG16" s="63"/>
    </row>
    <row r="17" spans="1:85" ht="6" customHeight="1">
      <c r="A17" s="55"/>
      <c r="C17" s="56"/>
      <c r="D17" s="446"/>
      <c r="E17" s="447"/>
      <c r="F17" s="447"/>
      <c r="G17" s="447"/>
      <c r="H17" s="447"/>
      <c r="I17" s="447"/>
      <c r="J17" s="447"/>
      <c r="K17" s="447"/>
      <c r="L17" s="447"/>
      <c r="M17" s="447"/>
      <c r="N17" s="447"/>
      <c r="O17" s="313"/>
      <c r="P17" s="314"/>
      <c r="Q17" s="314"/>
      <c r="R17" s="314"/>
      <c r="S17" s="314"/>
      <c r="T17" s="314"/>
      <c r="U17" s="314"/>
      <c r="V17" s="315"/>
      <c r="W17" s="902"/>
      <c r="X17" s="890"/>
      <c r="Y17" s="890"/>
      <c r="Z17" s="890"/>
      <c r="AA17" s="890"/>
      <c r="AB17" s="890"/>
      <c r="AC17" s="890"/>
      <c r="AD17" s="890"/>
      <c r="AE17" s="890"/>
      <c r="AF17" s="890"/>
      <c r="AG17" s="890"/>
      <c r="AH17" s="890"/>
      <c r="AI17" s="890"/>
      <c r="AJ17" s="890"/>
      <c r="AK17" s="890"/>
      <c r="AL17" s="890"/>
      <c r="AM17" s="890"/>
      <c r="AN17" s="890"/>
      <c r="AO17" s="890"/>
      <c r="AP17" s="890"/>
      <c r="AQ17" s="890"/>
      <c r="AR17" s="890"/>
      <c r="AS17" s="890"/>
      <c r="AT17" s="890"/>
      <c r="AU17" s="890"/>
      <c r="AV17" s="890"/>
      <c r="AW17" s="890"/>
      <c r="AX17" s="890"/>
      <c r="AY17" s="890"/>
      <c r="AZ17" s="890"/>
      <c r="BA17" s="884"/>
      <c r="BB17" s="884"/>
      <c r="BC17" s="884"/>
      <c r="BD17" s="884"/>
      <c r="BE17" s="884"/>
      <c r="BF17" s="884"/>
      <c r="BG17" s="884"/>
      <c r="BH17" s="884"/>
      <c r="BI17" s="884"/>
      <c r="BJ17" s="884"/>
      <c r="BK17" s="884"/>
      <c r="BL17" s="884"/>
      <c r="BM17" s="884"/>
      <c r="BN17" s="884"/>
      <c r="BO17" s="884"/>
      <c r="BP17" s="884"/>
      <c r="BQ17" s="884"/>
      <c r="BR17" s="884"/>
      <c r="BS17" s="884"/>
      <c r="BT17" s="884"/>
      <c r="BU17" s="884"/>
      <c r="BV17" s="884"/>
      <c r="BW17" s="884"/>
      <c r="BX17" s="884"/>
      <c r="BY17" s="884"/>
      <c r="BZ17" s="884"/>
      <c r="CA17" s="884"/>
      <c r="CB17" s="884"/>
      <c r="CC17" s="884"/>
      <c r="CD17" s="887"/>
      <c r="CE17" s="63"/>
      <c r="CF17" s="63"/>
      <c r="CG17" s="63"/>
    </row>
    <row r="18" spans="1:85" ht="6" customHeight="1">
      <c r="A18" s="55"/>
      <c r="C18" s="56"/>
      <c r="D18" s="446"/>
      <c r="E18" s="447"/>
      <c r="F18" s="447"/>
      <c r="G18" s="447"/>
      <c r="H18" s="447"/>
      <c r="I18" s="447"/>
      <c r="J18" s="447"/>
      <c r="K18" s="447"/>
      <c r="L18" s="447"/>
      <c r="M18" s="447"/>
      <c r="N18" s="447"/>
      <c r="O18" s="316"/>
      <c r="P18" s="317"/>
      <c r="Q18" s="317"/>
      <c r="R18" s="317"/>
      <c r="S18" s="317"/>
      <c r="T18" s="317"/>
      <c r="U18" s="317"/>
      <c r="V18" s="318"/>
      <c r="W18" s="903"/>
      <c r="X18" s="891"/>
      <c r="Y18" s="891"/>
      <c r="Z18" s="891"/>
      <c r="AA18" s="891"/>
      <c r="AB18" s="891"/>
      <c r="AC18" s="891"/>
      <c r="AD18" s="891"/>
      <c r="AE18" s="891"/>
      <c r="AF18" s="891"/>
      <c r="AG18" s="891"/>
      <c r="AH18" s="891"/>
      <c r="AI18" s="891"/>
      <c r="AJ18" s="891"/>
      <c r="AK18" s="891"/>
      <c r="AL18" s="891"/>
      <c r="AM18" s="891"/>
      <c r="AN18" s="891"/>
      <c r="AO18" s="891"/>
      <c r="AP18" s="891"/>
      <c r="AQ18" s="891"/>
      <c r="AR18" s="891"/>
      <c r="AS18" s="891"/>
      <c r="AT18" s="891"/>
      <c r="AU18" s="891"/>
      <c r="AV18" s="891"/>
      <c r="AW18" s="891"/>
      <c r="AX18" s="891"/>
      <c r="AY18" s="891"/>
      <c r="AZ18" s="891"/>
      <c r="BA18" s="885"/>
      <c r="BB18" s="885"/>
      <c r="BC18" s="885"/>
      <c r="BD18" s="885"/>
      <c r="BE18" s="885"/>
      <c r="BF18" s="885"/>
      <c r="BG18" s="885"/>
      <c r="BH18" s="885"/>
      <c r="BI18" s="885"/>
      <c r="BJ18" s="885"/>
      <c r="BK18" s="885"/>
      <c r="BL18" s="885"/>
      <c r="BM18" s="885"/>
      <c r="BN18" s="885"/>
      <c r="BO18" s="885"/>
      <c r="BP18" s="885"/>
      <c r="BQ18" s="885"/>
      <c r="BR18" s="885"/>
      <c r="BS18" s="885"/>
      <c r="BT18" s="885"/>
      <c r="BU18" s="885"/>
      <c r="BV18" s="885"/>
      <c r="BW18" s="885"/>
      <c r="BX18" s="885"/>
      <c r="BY18" s="885"/>
      <c r="BZ18" s="885"/>
      <c r="CA18" s="885"/>
      <c r="CB18" s="885"/>
      <c r="CC18" s="885"/>
      <c r="CD18" s="888"/>
      <c r="CE18" s="63"/>
      <c r="CF18" s="63"/>
      <c r="CG18" s="63"/>
    </row>
    <row r="19" spans="1:85" ht="6" customHeight="1">
      <c r="A19" s="55"/>
      <c r="C19" s="56"/>
      <c r="D19" s="446"/>
      <c r="E19" s="447"/>
      <c r="F19" s="447"/>
      <c r="G19" s="447"/>
      <c r="H19" s="447"/>
      <c r="I19" s="447"/>
      <c r="J19" s="447"/>
      <c r="K19" s="447"/>
      <c r="L19" s="447"/>
      <c r="M19" s="447"/>
      <c r="N19" s="447"/>
      <c r="O19" s="394" t="s">
        <v>7</v>
      </c>
      <c r="P19" s="311"/>
      <c r="Q19" s="311"/>
      <c r="R19" s="311"/>
      <c r="S19" s="311"/>
      <c r="T19" s="311"/>
      <c r="U19" s="311"/>
      <c r="V19" s="312"/>
      <c r="W19" s="767" t="s">
        <v>273</v>
      </c>
      <c r="X19" s="768"/>
      <c r="Y19" s="768"/>
      <c r="Z19" s="768"/>
      <c r="AA19" s="768"/>
      <c r="AB19" s="768"/>
      <c r="AC19" s="768"/>
      <c r="AD19" s="768"/>
      <c r="AE19" s="768"/>
      <c r="AF19" s="768"/>
      <c r="AG19" s="768"/>
      <c r="AH19" s="768"/>
      <c r="AI19" s="768"/>
      <c r="AJ19" s="768"/>
      <c r="AK19" s="768"/>
      <c r="AL19" s="768"/>
      <c r="AM19" s="768"/>
      <c r="AN19" s="768"/>
      <c r="AO19" s="768"/>
      <c r="AP19" s="768"/>
      <c r="AQ19" s="768"/>
      <c r="AR19" s="768"/>
      <c r="AS19" s="768"/>
      <c r="AT19" s="768"/>
      <c r="AU19" s="768"/>
      <c r="AV19" s="768"/>
      <c r="AW19" s="768"/>
      <c r="AX19" s="768"/>
      <c r="AY19" s="768"/>
      <c r="AZ19" s="768"/>
      <c r="BA19" s="768"/>
      <c r="BB19" s="768"/>
      <c r="BC19" s="768"/>
      <c r="BD19" s="768"/>
      <c r="BE19" s="768"/>
      <c r="BF19" s="768"/>
      <c r="BG19" s="768"/>
      <c r="BH19" s="768"/>
      <c r="BI19" s="768"/>
      <c r="BJ19" s="768"/>
      <c r="BK19" s="768"/>
      <c r="BL19" s="768"/>
      <c r="BM19" s="768"/>
      <c r="BN19" s="768"/>
      <c r="BO19" s="768"/>
      <c r="BP19" s="768"/>
      <c r="BQ19" s="768"/>
      <c r="BR19" s="768"/>
      <c r="BS19" s="768"/>
      <c r="BT19" s="768"/>
      <c r="BU19" s="768"/>
      <c r="BV19" s="768"/>
      <c r="BW19" s="768"/>
      <c r="BX19" s="768"/>
      <c r="BY19" s="768"/>
      <c r="BZ19" s="768"/>
      <c r="CA19" s="768"/>
      <c r="CB19" s="768"/>
      <c r="CC19" s="768"/>
      <c r="CD19" s="860"/>
      <c r="CE19" s="55"/>
      <c r="CF19" s="64"/>
      <c r="CG19" s="55"/>
    </row>
    <row r="20" spans="1:85" ht="6" customHeight="1">
      <c r="A20" s="55"/>
      <c r="C20" s="56"/>
      <c r="D20" s="446"/>
      <c r="E20" s="447"/>
      <c r="F20" s="447"/>
      <c r="G20" s="447"/>
      <c r="H20" s="447"/>
      <c r="I20" s="447"/>
      <c r="J20" s="447"/>
      <c r="K20" s="447"/>
      <c r="L20" s="447"/>
      <c r="M20" s="447"/>
      <c r="N20" s="447"/>
      <c r="O20" s="313"/>
      <c r="P20" s="314"/>
      <c r="Q20" s="314"/>
      <c r="R20" s="314"/>
      <c r="S20" s="314"/>
      <c r="T20" s="314"/>
      <c r="U20" s="314"/>
      <c r="V20" s="315"/>
      <c r="W20" s="769"/>
      <c r="X20" s="770"/>
      <c r="Y20" s="770"/>
      <c r="Z20" s="770"/>
      <c r="AA20" s="770"/>
      <c r="AB20" s="770"/>
      <c r="AC20" s="770"/>
      <c r="AD20" s="770"/>
      <c r="AE20" s="770"/>
      <c r="AF20" s="770"/>
      <c r="AG20" s="770"/>
      <c r="AH20" s="770"/>
      <c r="AI20" s="770"/>
      <c r="AJ20" s="770"/>
      <c r="AK20" s="770"/>
      <c r="AL20" s="770"/>
      <c r="AM20" s="770"/>
      <c r="AN20" s="770"/>
      <c r="AO20" s="770"/>
      <c r="AP20" s="770"/>
      <c r="AQ20" s="770"/>
      <c r="AR20" s="770"/>
      <c r="AS20" s="770"/>
      <c r="AT20" s="770"/>
      <c r="AU20" s="770"/>
      <c r="AV20" s="770"/>
      <c r="AW20" s="770"/>
      <c r="AX20" s="770"/>
      <c r="AY20" s="770"/>
      <c r="AZ20" s="770"/>
      <c r="BA20" s="770"/>
      <c r="BB20" s="770"/>
      <c r="BC20" s="770"/>
      <c r="BD20" s="770"/>
      <c r="BE20" s="770"/>
      <c r="BF20" s="770"/>
      <c r="BG20" s="770"/>
      <c r="BH20" s="770"/>
      <c r="BI20" s="770"/>
      <c r="BJ20" s="770"/>
      <c r="BK20" s="770"/>
      <c r="BL20" s="770"/>
      <c r="BM20" s="770"/>
      <c r="BN20" s="770"/>
      <c r="BO20" s="770"/>
      <c r="BP20" s="770"/>
      <c r="BQ20" s="770"/>
      <c r="BR20" s="770"/>
      <c r="BS20" s="770"/>
      <c r="BT20" s="770"/>
      <c r="BU20" s="770"/>
      <c r="BV20" s="770"/>
      <c r="BW20" s="770"/>
      <c r="BX20" s="770"/>
      <c r="BY20" s="770"/>
      <c r="BZ20" s="770"/>
      <c r="CA20" s="770"/>
      <c r="CB20" s="770"/>
      <c r="CC20" s="770"/>
      <c r="CD20" s="806"/>
      <c r="CE20" s="55"/>
      <c r="CF20" s="64"/>
      <c r="CG20" s="55"/>
    </row>
    <row r="21" spans="1:85" ht="6" customHeight="1">
      <c r="A21" s="55"/>
      <c r="C21" s="56"/>
      <c r="D21" s="446"/>
      <c r="E21" s="447"/>
      <c r="F21" s="447"/>
      <c r="G21" s="447"/>
      <c r="H21" s="447"/>
      <c r="I21" s="447"/>
      <c r="J21" s="447"/>
      <c r="K21" s="447"/>
      <c r="L21" s="447"/>
      <c r="M21" s="447"/>
      <c r="N21" s="447"/>
      <c r="O21" s="313"/>
      <c r="P21" s="314"/>
      <c r="Q21" s="314"/>
      <c r="R21" s="314"/>
      <c r="S21" s="314"/>
      <c r="T21" s="314"/>
      <c r="U21" s="314"/>
      <c r="V21" s="315"/>
      <c r="W21" s="769"/>
      <c r="X21" s="770"/>
      <c r="Y21" s="770"/>
      <c r="Z21" s="770"/>
      <c r="AA21" s="770"/>
      <c r="AB21" s="770"/>
      <c r="AC21" s="770"/>
      <c r="AD21" s="770"/>
      <c r="AE21" s="770"/>
      <c r="AF21" s="770"/>
      <c r="AG21" s="770"/>
      <c r="AH21" s="770"/>
      <c r="AI21" s="770"/>
      <c r="AJ21" s="770"/>
      <c r="AK21" s="770"/>
      <c r="AL21" s="770"/>
      <c r="AM21" s="770"/>
      <c r="AN21" s="770"/>
      <c r="AO21" s="770"/>
      <c r="AP21" s="770"/>
      <c r="AQ21" s="770"/>
      <c r="AR21" s="770"/>
      <c r="AS21" s="770"/>
      <c r="AT21" s="770"/>
      <c r="AU21" s="770"/>
      <c r="AV21" s="770"/>
      <c r="AW21" s="770"/>
      <c r="AX21" s="770"/>
      <c r="AY21" s="770"/>
      <c r="AZ21" s="770"/>
      <c r="BA21" s="770"/>
      <c r="BB21" s="770"/>
      <c r="BC21" s="770"/>
      <c r="BD21" s="770"/>
      <c r="BE21" s="770"/>
      <c r="BF21" s="770"/>
      <c r="BG21" s="770"/>
      <c r="BH21" s="770"/>
      <c r="BI21" s="770"/>
      <c r="BJ21" s="770"/>
      <c r="BK21" s="770"/>
      <c r="BL21" s="770"/>
      <c r="BM21" s="770"/>
      <c r="BN21" s="770"/>
      <c r="BO21" s="770"/>
      <c r="BP21" s="770"/>
      <c r="BQ21" s="770"/>
      <c r="BR21" s="770"/>
      <c r="BS21" s="770"/>
      <c r="BT21" s="770"/>
      <c r="BU21" s="770"/>
      <c r="BV21" s="770"/>
      <c r="BW21" s="770"/>
      <c r="BX21" s="770"/>
      <c r="BY21" s="770"/>
      <c r="BZ21" s="770"/>
      <c r="CA21" s="770"/>
      <c r="CB21" s="770"/>
      <c r="CC21" s="770"/>
      <c r="CD21" s="806"/>
      <c r="CE21" s="55"/>
      <c r="CF21" s="64"/>
      <c r="CG21" s="55"/>
    </row>
    <row r="22" spans="1:85" ht="6" customHeight="1">
      <c r="A22" s="55"/>
      <c r="C22" s="56"/>
      <c r="D22" s="446"/>
      <c r="E22" s="447"/>
      <c r="F22" s="447"/>
      <c r="G22" s="447"/>
      <c r="H22" s="447"/>
      <c r="I22" s="447"/>
      <c r="J22" s="447"/>
      <c r="K22" s="447"/>
      <c r="L22" s="447"/>
      <c r="M22" s="447"/>
      <c r="N22" s="447"/>
      <c r="O22" s="313"/>
      <c r="P22" s="314"/>
      <c r="Q22" s="314"/>
      <c r="R22" s="314"/>
      <c r="S22" s="314"/>
      <c r="T22" s="314"/>
      <c r="U22" s="314"/>
      <c r="V22" s="315"/>
      <c r="W22" s="769"/>
      <c r="X22" s="770"/>
      <c r="Y22" s="770"/>
      <c r="Z22" s="770"/>
      <c r="AA22" s="770"/>
      <c r="AB22" s="770"/>
      <c r="AC22" s="770"/>
      <c r="AD22" s="770"/>
      <c r="AE22" s="770"/>
      <c r="AF22" s="770"/>
      <c r="AG22" s="770"/>
      <c r="AH22" s="770"/>
      <c r="AI22" s="770"/>
      <c r="AJ22" s="770"/>
      <c r="AK22" s="770"/>
      <c r="AL22" s="770"/>
      <c r="AM22" s="770"/>
      <c r="AN22" s="770"/>
      <c r="AO22" s="770"/>
      <c r="AP22" s="770"/>
      <c r="AQ22" s="770"/>
      <c r="AR22" s="770"/>
      <c r="AS22" s="770"/>
      <c r="AT22" s="770"/>
      <c r="AU22" s="770"/>
      <c r="AV22" s="770"/>
      <c r="AW22" s="770"/>
      <c r="AX22" s="770"/>
      <c r="AY22" s="770"/>
      <c r="AZ22" s="770"/>
      <c r="BA22" s="770"/>
      <c r="BB22" s="770"/>
      <c r="BC22" s="770"/>
      <c r="BD22" s="770"/>
      <c r="BE22" s="770"/>
      <c r="BF22" s="770"/>
      <c r="BG22" s="770"/>
      <c r="BH22" s="770"/>
      <c r="BI22" s="770"/>
      <c r="BJ22" s="770"/>
      <c r="BK22" s="770"/>
      <c r="BL22" s="770"/>
      <c r="BM22" s="770"/>
      <c r="BN22" s="770"/>
      <c r="BO22" s="770"/>
      <c r="BP22" s="770"/>
      <c r="BQ22" s="770"/>
      <c r="BR22" s="770"/>
      <c r="BS22" s="770"/>
      <c r="BT22" s="770"/>
      <c r="BU22" s="770"/>
      <c r="BV22" s="770"/>
      <c r="BW22" s="770"/>
      <c r="BX22" s="770"/>
      <c r="BY22" s="770"/>
      <c r="BZ22" s="770"/>
      <c r="CA22" s="770"/>
      <c r="CB22" s="770"/>
      <c r="CC22" s="770"/>
      <c r="CD22" s="806"/>
      <c r="CE22" s="55"/>
      <c r="CF22" s="64"/>
      <c r="CG22" s="55"/>
    </row>
    <row r="23" spans="1:85" ht="6" customHeight="1">
      <c r="A23" s="55"/>
      <c r="C23" s="56"/>
      <c r="D23" s="446"/>
      <c r="E23" s="447"/>
      <c r="F23" s="447"/>
      <c r="G23" s="447"/>
      <c r="H23" s="447"/>
      <c r="I23" s="447"/>
      <c r="J23" s="447"/>
      <c r="K23" s="447"/>
      <c r="L23" s="447"/>
      <c r="M23" s="447"/>
      <c r="N23" s="447"/>
      <c r="O23" s="316"/>
      <c r="P23" s="317"/>
      <c r="Q23" s="317"/>
      <c r="R23" s="317"/>
      <c r="S23" s="317"/>
      <c r="T23" s="317"/>
      <c r="U23" s="317"/>
      <c r="V23" s="318"/>
      <c r="W23" s="771"/>
      <c r="X23" s="772"/>
      <c r="Y23" s="772"/>
      <c r="Z23" s="772"/>
      <c r="AA23" s="772"/>
      <c r="AB23" s="772"/>
      <c r="AC23" s="772"/>
      <c r="AD23" s="772"/>
      <c r="AE23" s="772"/>
      <c r="AF23" s="772"/>
      <c r="AG23" s="772"/>
      <c r="AH23" s="772"/>
      <c r="AI23" s="772"/>
      <c r="AJ23" s="772"/>
      <c r="AK23" s="772"/>
      <c r="AL23" s="772"/>
      <c r="AM23" s="772"/>
      <c r="AN23" s="772"/>
      <c r="AO23" s="772"/>
      <c r="AP23" s="772"/>
      <c r="AQ23" s="772"/>
      <c r="AR23" s="772"/>
      <c r="AS23" s="772"/>
      <c r="AT23" s="772"/>
      <c r="AU23" s="772"/>
      <c r="AV23" s="772"/>
      <c r="AW23" s="772"/>
      <c r="AX23" s="772"/>
      <c r="AY23" s="772"/>
      <c r="AZ23" s="772"/>
      <c r="BA23" s="772"/>
      <c r="BB23" s="772"/>
      <c r="BC23" s="772"/>
      <c r="BD23" s="772"/>
      <c r="BE23" s="772"/>
      <c r="BF23" s="772"/>
      <c r="BG23" s="772"/>
      <c r="BH23" s="772"/>
      <c r="BI23" s="772"/>
      <c r="BJ23" s="772"/>
      <c r="BK23" s="772"/>
      <c r="BL23" s="772"/>
      <c r="BM23" s="772"/>
      <c r="BN23" s="772"/>
      <c r="BO23" s="772"/>
      <c r="BP23" s="772"/>
      <c r="BQ23" s="772"/>
      <c r="BR23" s="772"/>
      <c r="BS23" s="772"/>
      <c r="BT23" s="772"/>
      <c r="BU23" s="772"/>
      <c r="BV23" s="772"/>
      <c r="BW23" s="772"/>
      <c r="BX23" s="772"/>
      <c r="BY23" s="772"/>
      <c r="BZ23" s="772"/>
      <c r="CA23" s="772"/>
      <c r="CB23" s="772"/>
      <c r="CC23" s="772"/>
      <c r="CD23" s="807"/>
      <c r="CE23" s="55"/>
      <c r="CF23" s="64"/>
      <c r="CG23" s="55"/>
    </row>
    <row r="24" spans="1:85" ht="6" customHeight="1">
      <c r="A24" s="55"/>
      <c r="C24" s="56"/>
      <c r="D24" s="446"/>
      <c r="E24" s="447"/>
      <c r="F24" s="447"/>
      <c r="G24" s="447"/>
      <c r="H24" s="447"/>
      <c r="I24" s="447"/>
      <c r="J24" s="447"/>
      <c r="K24" s="447"/>
      <c r="L24" s="447"/>
      <c r="M24" s="447"/>
      <c r="N24" s="447"/>
      <c r="O24" s="310" t="s">
        <v>8</v>
      </c>
      <c r="P24" s="311"/>
      <c r="Q24" s="311"/>
      <c r="R24" s="311"/>
      <c r="S24" s="311"/>
      <c r="T24" s="311"/>
      <c r="U24" s="311"/>
      <c r="V24" s="312"/>
      <c r="W24" s="875" t="s">
        <v>274</v>
      </c>
      <c r="X24" s="768"/>
      <c r="Y24" s="768"/>
      <c r="Z24" s="768"/>
      <c r="AA24" s="768"/>
      <c r="AB24" s="768"/>
      <c r="AC24" s="768"/>
      <c r="AD24" s="768"/>
      <c r="AE24" s="768"/>
      <c r="AF24" s="768"/>
      <c r="AG24" s="768"/>
      <c r="AH24" s="768"/>
      <c r="AI24" s="768"/>
      <c r="AJ24" s="768"/>
      <c r="AK24" s="768"/>
      <c r="AL24" s="768"/>
      <c r="AM24" s="768"/>
      <c r="AN24" s="768"/>
      <c r="AO24" s="768"/>
      <c r="AP24" s="768"/>
      <c r="AQ24" s="768"/>
      <c r="AR24" s="768"/>
      <c r="AS24" s="768"/>
      <c r="AT24" s="768"/>
      <c r="AU24" s="768"/>
      <c r="AV24" s="768"/>
      <c r="AW24" s="768"/>
      <c r="AX24" s="768"/>
      <c r="AY24" s="768"/>
      <c r="AZ24" s="768"/>
      <c r="BA24" s="768"/>
      <c r="BB24" s="768"/>
      <c r="BC24" s="768"/>
      <c r="BD24" s="768"/>
      <c r="BE24" s="768"/>
      <c r="BF24" s="768"/>
      <c r="BG24" s="768"/>
      <c r="BH24" s="768"/>
      <c r="BI24" s="768"/>
      <c r="BJ24" s="768"/>
      <c r="BK24" s="768"/>
      <c r="BL24" s="768"/>
      <c r="BM24" s="768"/>
      <c r="BN24" s="768"/>
      <c r="BO24" s="768"/>
      <c r="BP24" s="768"/>
      <c r="BQ24" s="768"/>
      <c r="BR24" s="768"/>
      <c r="BS24" s="768"/>
      <c r="BT24" s="768"/>
      <c r="BU24" s="768"/>
      <c r="BV24" s="768"/>
      <c r="BW24" s="768"/>
      <c r="BX24" s="768"/>
      <c r="BY24" s="768"/>
      <c r="BZ24" s="768"/>
      <c r="CA24" s="768"/>
      <c r="CB24" s="768"/>
      <c r="CC24" s="768"/>
      <c r="CD24" s="860"/>
      <c r="CE24" s="55"/>
      <c r="CF24" s="64"/>
      <c r="CG24" s="55"/>
    </row>
    <row r="25" spans="1:85" ht="6" customHeight="1">
      <c r="A25" s="55"/>
      <c r="C25" s="56"/>
      <c r="D25" s="446"/>
      <c r="E25" s="447"/>
      <c r="F25" s="447"/>
      <c r="G25" s="447"/>
      <c r="H25" s="447"/>
      <c r="I25" s="447"/>
      <c r="J25" s="447"/>
      <c r="K25" s="447"/>
      <c r="L25" s="447"/>
      <c r="M25" s="447"/>
      <c r="N25" s="447"/>
      <c r="O25" s="313"/>
      <c r="P25" s="314"/>
      <c r="Q25" s="314"/>
      <c r="R25" s="314"/>
      <c r="S25" s="314"/>
      <c r="T25" s="314"/>
      <c r="U25" s="314"/>
      <c r="V25" s="315"/>
      <c r="W25" s="769"/>
      <c r="X25" s="770"/>
      <c r="Y25" s="770"/>
      <c r="Z25" s="770"/>
      <c r="AA25" s="770"/>
      <c r="AB25" s="770"/>
      <c r="AC25" s="770"/>
      <c r="AD25" s="770"/>
      <c r="AE25" s="770"/>
      <c r="AF25" s="770"/>
      <c r="AG25" s="770"/>
      <c r="AH25" s="770"/>
      <c r="AI25" s="770"/>
      <c r="AJ25" s="770"/>
      <c r="AK25" s="770"/>
      <c r="AL25" s="770"/>
      <c r="AM25" s="770"/>
      <c r="AN25" s="770"/>
      <c r="AO25" s="770"/>
      <c r="AP25" s="770"/>
      <c r="AQ25" s="770"/>
      <c r="AR25" s="770"/>
      <c r="AS25" s="770"/>
      <c r="AT25" s="770"/>
      <c r="AU25" s="770"/>
      <c r="AV25" s="770"/>
      <c r="AW25" s="770"/>
      <c r="AX25" s="770"/>
      <c r="AY25" s="770"/>
      <c r="AZ25" s="770"/>
      <c r="BA25" s="770"/>
      <c r="BB25" s="770"/>
      <c r="BC25" s="770"/>
      <c r="BD25" s="770"/>
      <c r="BE25" s="770"/>
      <c r="BF25" s="770"/>
      <c r="BG25" s="770"/>
      <c r="BH25" s="770"/>
      <c r="BI25" s="770"/>
      <c r="BJ25" s="770"/>
      <c r="BK25" s="770"/>
      <c r="BL25" s="770"/>
      <c r="BM25" s="770"/>
      <c r="BN25" s="770"/>
      <c r="BO25" s="770"/>
      <c r="BP25" s="770"/>
      <c r="BQ25" s="770"/>
      <c r="BR25" s="770"/>
      <c r="BS25" s="770"/>
      <c r="BT25" s="770"/>
      <c r="BU25" s="770"/>
      <c r="BV25" s="770"/>
      <c r="BW25" s="770"/>
      <c r="BX25" s="770"/>
      <c r="BY25" s="770"/>
      <c r="BZ25" s="770"/>
      <c r="CA25" s="770"/>
      <c r="CB25" s="770"/>
      <c r="CC25" s="770"/>
      <c r="CD25" s="806"/>
      <c r="CE25" s="55"/>
      <c r="CF25" s="64"/>
      <c r="CG25" s="55"/>
    </row>
    <row r="26" spans="1:85" ht="6" customHeight="1">
      <c r="A26" s="55"/>
      <c r="C26" s="56"/>
      <c r="D26" s="446"/>
      <c r="E26" s="447"/>
      <c r="F26" s="447"/>
      <c r="G26" s="447"/>
      <c r="H26" s="447"/>
      <c r="I26" s="447"/>
      <c r="J26" s="447"/>
      <c r="K26" s="447"/>
      <c r="L26" s="447"/>
      <c r="M26" s="447"/>
      <c r="N26" s="447"/>
      <c r="O26" s="313"/>
      <c r="P26" s="314"/>
      <c r="Q26" s="314"/>
      <c r="R26" s="314"/>
      <c r="S26" s="314"/>
      <c r="T26" s="314"/>
      <c r="U26" s="314"/>
      <c r="V26" s="315"/>
      <c r="W26" s="769"/>
      <c r="X26" s="770"/>
      <c r="Y26" s="770"/>
      <c r="Z26" s="770"/>
      <c r="AA26" s="770"/>
      <c r="AB26" s="770"/>
      <c r="AC26" s="770"/>
      <c r="AD26" s="770"/>
      <c r="AE26" s="770"/>
      <c r="AF26" s="770"/>
      <c r="AG26" s="770"/>
      <c r="AH26" s="770"/>
      <c r="AI26" s="770"/>
      <c r="AJ26" s="770"/>
      <c r="AK26" s="770"/>
      <c r="AL26" s="770"/>
      <c r="AM26" s="770"/>
      <c r="AN26" s="770"/>
      <c r="AO26" s="770"/>
      <c r="AP26" s="770"/>
      <c r="AQ26" s="770"/>
      <c r="AR26" s="770"/>
      <c r="AS26" s="770"/>
      <c r="AT26" s="770"/>
      <c r="AU26" s="770"/>
      <c r="AV26" s="770"/>
      <c r="AW26" s="770"/>
      <c r="AX26" s="770"/>
      <c r="AY26" s="770"/>
      <c r="AZ26" s="770"/>
      <c r="BA26" s="770"/>
      <c r="BB26" s="770"/>
      <c r="BC26" s="770"/>
      <c r="BD26" s="770"/>
      <c r="BE26" s="770"/>
      <c r="BF26" s="770"/>
      <c r="BG26" s="770"/>
      <c r="BH26" s="770"/>
      <c r="BI26" s="770"/>
      <c r="BJ26" s="770"/>
      <c r="BK26" s="770"/>
      <c r="BL26" s="770"/>
      <c r="BM26" s="770"/>
      <c r="BN26" s="770"/>
      <c r="BO26" s="770"/>
      <c r="BP26" s="770"/>
      <c r="BQ26" s="770"/>
      <c r="BR26" s="770"/>
      <c r="BS26" s="770"/>
      <c r="BT26" s="770"/>
      <c r="BU26" s="770"/>
      <c r="BV26" s="770"/>
      <c r="BW26" s="770"/>
      <c r="BX26" s="770"/>
      <c r="BY26" s="770"/>
      <c r="BZ26" s="770"/>
      <c r="CA26" s="770"/>
      <c r="CB26" s="770"/>
      <c r="CC26" s="770"/>
      <c r="CD26" s="806"/>
      <c r="CE26" s="55"/>
      <c r="CF26" s="64"/>
      <c r="CG26" s="55"/>
    </row>
    <row r="27" spans="1:85" ht="6" customHeight="1">
      <c r="A27" s="55"/>
      <c r="C27" s="56"/>
      <c r="D27" s="446"/>
      <c r="E27" s="447"/>
      <c r="F27" s="447"/>
      <c r="G27" s="447"/>
      <c r="H27" s="447"/>
      <c r="I27" s="447"/>
      <c r="J27" s="447"/>
      <c r="K27" s="447"/>
      <c r="L27" s="447"/>
      <c r="M27" s="447"/>
      <c r="N27" s="447"/>
      <c r="O27" s="313"/>
      <c r="P27" s="314"/>
      <c r="Q27" s="314"/>
      <c r="R27" s="314"/>
      <c r="S27" s="314"/>
      <c r="T27" s="314"/>
      <c r="U27" s="314"/>
      <c r="V27" s="315"/>
      <c r="W27" s="769"/>
      <c r="X27" s="770"/>
      <c r="Y27" s="770"/>
      <c r="Z27" s="770"/>
      <c r="AA27" s="770"/>
      <c r="AB27" s="770"/>
      <c r="AC27" s="770"/>
      <c r="AD27" s="770"/>
      <c r="AE27" s="770"/>
      <c r="AF27" s="770"/>
      <c r="AG27" s="770"/>
      <c r="AH27" s="770"/>
      <c r="AI27" s="770"/>
      <c r="AJ27" s="770"/>
      <c r="AK27" s="770"/>
      <c r="AL27" s="770"/>
      <c r="AM27" s="770"/>
      <c r="AN27" s="770"/>
      <c r="AO27" s="770"/>
      <c r="AP27" s="770"/>
      <c r="AQ27" s="770"/>
      <c r="AR27" s="770"/>
      <c r="AS27" s="770"/>
      <c r="AT27" s="770"/>
      <c r="AU27" s="770"/>
      <c r="AV27" s="770"/>
      <c r="AW27" s="770"/>
      <c r="AX27" s="770"/>
      <c r="AY27" s="770"/>
      <c r="AZ27" s="770"/>
      <c r="BA27" s="770"/>
      <c r="BB27" s="770"/>
      <c r="BC27" s="770"/>
      <c r="BD27" s="770"/>
      <c r="BE27" s="770"/>
      <c r="BF27" s="770"/>
      <c r="BG27" s="770"/>
      <c r="BH27" s="770"/>
      <c r="BI27" s="770"/>
      <c r="BJ27" s="770"/>
      <c r="BK27" s="770"/>
      <c r="BL27" s="770"/>
      <c r="BM27" s="770"/>
      <c r="BN27" s="770"/>
      <c r="BO27" s="770"/>
      <c r="BP27" s="770"/>
      <c r="BQ27" s="770"/>
      <c r="BR27" s="770"/>
      <c r="BS27" s="770"/>
      <c r="BT27" s="770"/>
      <c r="BU27" s="770"/>
      <c r="BV27" s="770"/>
      <c r="BW27" s="770"/>
      <c r="BX27" s="770"/>
      <c r="BY27" s="770"/>
      <c r="BZ27" s="770"/>
      <c r="CA27" s="770"/>
      <c r="CB27" s="770"/>
      <c r="CC27" s="770"/>
      <c r="CD27" s="806"/>
      <c r="CE27" s="55"/>
      <c r="CF27" s="64"/>
      <c r="CG27" s="55"/>
    </row>
    <row r="28" spans="1:85" ht="6" customHeight="1">
      <c r="A28" s="55"/>
      <c r="C28" s="56"/>
      <c r="D28" s="446"/>
      <c r="E28" s="447"/>
      <c r="F28" s="447"/>
      <c r="G28" s="447"/>
      <c r="H28" s="447"/>
      <c r="I28" s="447"/>
      <c r="J28" s="447"/>
      <c r="K28" s="447"/>
      <c r="L28" s="447"/>
      <c r="M28" s="447"/>
      <c r="N28" s="447"/>
      <c r="O28" s="313"/>
      <c r="P28" s="314"/>
      <c r="Q28" s="314"/>
      <c r="R28" s="314"/>
      <c r="S28" s="314"/>
      <c r="T28" s="314"/>
      <c r="U28" s="314"/>
      <c r="V28" s="315"/>
      <c r="W28" s="769"/>
      <c r="X28" s="770"/>
      <c r="Y28" s="770"/>
      <c r="Z28" s="770"/>
      <c r="AA28" s="770"/>
      <c r="AB28" s="770"/>
      <c r="AC28" s="770"/>
      <c r="AD28" s="770"/>
      <c r="AE28" s="770"/>
      <c r="AF28" s="770"/>
      <c r="AG28" s="770"/>
      <c r="AH28" s="770"/>
      <c r="AI28" s="770"/>
      <c r="AJ28" s="770"/>
      <c r="AK28" s="770"/>
      <c r="AL28" s="770"/>
      <c r="AM28" s="770"/>
      <c r="AN28" s="770"/>
      <c r="AO28" s="770"/>
      <c r="AP28" s="770"/>
      <c r="AQ28" s="770"/>
      <c r="AR28" s="770"/>
      <c r="AS28" s="770"/>
      <c r="AT28" s="770"/>
      <c r="AU28" s="770"/>
      <c r="AV28" s="770"/>
      <c r="AW28" s="770"/>
      <c r="AX28" s="770"/>
      <c r="AY28" s="770"/>
      <c r="AZ28" s="770"/>
      <c r="BA28" s="770"/>
      <c r="BB28" s="770"/>
      <c r="BC28" s="770"/>
      <c r="BD28" s="770"/>
      <c r="BE28" s="770"/>
      <c r="BF28" s="770"/>
      <c r="BG28" s="770"/>
      <c r="BH28" s="770"/>
      <c r="BI28" s="770"/>
      <c r="BJ28" s="770"/>
      <c r="BK28" s="770"/>
      <c r="BL28" s="770"/>
      <c r="BM28" s="770"/>
      <c r="BN28" s="770"/>
      <c r="BO28" s="770"/>
      <c r="BP28" s="770"/>
      <c r="BQ28" s="770"/>
      <c r="BR28" s="770"/>
      <c r="BS28" s="770"/>
      <c r="BT28" s="770"/>
      <c r="BU28" s="770"/>
      <c r="BV28" s="770"/>
      <c r="BW28" s="770"/>
      <c r="BX28" s="770"/>
      <c r="BY28" s="770"/>
      <c r="BZ28" s="770"/>
      <c r="CA28" s="770"/>
      <c r="CB28" s="770"/>
      <c r="CC28" s="770"/>
      <c r="CD28" s="806"/>
      <c r="CE28" s="55"/>
      <c r="CF28" s="64"/>
      <c r="CG28" s="55"/>
    </row>
    <row r="29" spans="1:85" ht="6" customHeight="1">
      <c r="A29" s="55"/>
      <c r="C29" s="56"/>
      <c r="D29" s="446"/>
      <c r="E29" s="447"/>
      <c r="F29" s="447"/>
      <c r="G29" s="447"/>
      <c r="H29" s="447"/>
      <c r="I29" s="447"/>
      <c r="J29" s="447"/>
      <c r="K29" s="447"/>
      <c r="L29" s="447"/>
      <c r="M29" s="447"/>
      <c r="N29" s="447"/>
      <c r="O29" s="313"/>
      <c r="P29" s="314"/>
      <c r="Q29" s="314"/>
      <c r="R29" s="314"/>
      <c r="S29" s="314"/>
      <c r="T29" s="314"/>
      <c r="U29" s="314"/>
      <c r="V29" s="315"/>
      <c r="W29" s="769"/>
      <c r="X29" s="770"/>
      <c r="Y29" s="770"/>
      <c r="Z29" s="770"/>
      <c r="AA29" s="770"/>
      <c r="AB29" s="770"/>
      <c r="AC29" s="770"/>
      <c r="AD29" s="770"/>
      <c r="AE29" s="770"/>
      <c r="AF29" s="770"/>
      <c r="AG29" s="770"/>
      <c r="AH29" s="770"/>
      <c r="AI29" s="770"/>
      <c r="AJ29" s="770"/>
      <c r="AK29" s="770"/>
      <c r="AL29" s="770"/>
      <c r="AM29" s="770"/>
      <c r="AN29" s="770"/>
      <c r="AO29" s="770"/>
      <c r="AP29" s="770"/>
      <c r="AQ29" s="770"/>
      <c r="AR29" s="770"/>
      <c r="AS29" s="770"/>
      <c r="AT29" s="770"/>
      <c r="AU29" s="770"/>
      <c r="AV29" s="770"/>
      <c r="AW29" s="770"/>
      <c r="AX29" s="770"/>
      <c r="AY29" s="770"/>
      <c r="AZ29" s="770"/>
      <c r="BA29" s="770"/>
      <c r="BB29" s="770"/>
      <c r="BC29" s="770"/>
      <c r="BD29" s="770"/>
      <c r="BE29" s="770"/>
      <c r="BF29" s="770"/>
      <c r="BG29" s="770"/>
      <c r="BH29" s="770"/>
      <c r="BI29" s="770"/>
      <c r="BJ29" s="770"/>
      <c r="BK29" s="770"/>
      <c r="BL29" s="770"/>
      <c r="BM29" s="770"/>
      <c r="BN29" s="770"/>
      <c r="BO29" s="770"/>
      <c r="BP29" s="770"/>
      <c r="BQ29" s="770"/>
      <c r="BR29" s="770"/>
      <c r="BS29" s="770"/>
      <c r="BT29" s="770"/>
      <c r="BU29" s="770"/>
      <c r="BV29" s="770"/>
      <c r="BW29" s="770"/>
      <c r="BX29" s="770"/>
      <c r="BY29" s="770"/>
      <c r="BZ29" s="770"/>
      <c r="CA29" s="770"/>
      <c r="CB29" s="770"/>
      <c r="CC29" s="770"/>
      <c r="CD29" s="806"/>
      <c r="CE29" s="55"/>
      <c r="CF29" s="64"/>
      <c r="CG29" s="55"/>
    </row>
    <row r="30" spans="1:85" ht="6" customHeight="1">
      <c r="A30" s="55"/>
      <c r="C30" s="56"/>
      <c r="D30" s="446"/>
      <c r="E30" s="447"/>
      <c r="F30" s="447"/>
      <c r="G30" s="447"/>
      <c r="H30" s="447"/>
      <c r="I30" s="447"/>
      <c r="J30" s="447"/>
      <c r="K30" s="447"/>
      <c r="L30" s="447"/>
      <c r="M30" s="447"/>
      <c r="N30" s="447"/>
      <c r="O30" s="313"/>
      <c r="P30" s="314"/>
      <c r="Q30" s="314"/>
      <c r="R30" s="314"/>
      <c r="S30" s="314"/>
      <c r="T30" s="314"/>
      <c r="U30" s="314"/>
      <c r="V30" s="315"/>
      <c r="W30" s="769"/>
      <c r="X30" s="770"/>
      <c r="Y30" s="770"/>
      <c r="Z30" s="770"/>
      <c r="AA30" s="770"/>
      <c r="AB30" s="770"/>
      <c r="AC30" s="770"/>
      <c r="AD30" s="770"/>
      <c r="AE30" s="770"/>
      <c r="AF30" s="770"/>
      <c r="AG30" s="770"/>
      <c r="AH30" s="770"/>
      <c r="AI30" s="770"/>
      <c r="AJ30" s="770"/>
      <c r="AK30" s="770"/>
      <c r="AL30" s="770"/>
      <c r="AM30" s="770"/>
      <c r="AN30" s="770"/>
      <c r="AO30" s="770"/>
      <c r="AP30" s="770"/>
      <c r="AQ30" s="770"/>
      <c r="AR30" s="770"/>
      <c r="AS30" s="770"/>
      <c r="AT30" s="770"/>
      <c r="AU30" s="770"/>
      <c r="AV30" s="770"/>
      <c r="AW30" s="770"/>
      <c r="AX30" s="770"/>
      <c r="AY30" s="770"/>
      <c r="AZ30" s="770"/>
      <c r="BA30" s="770"/>
      <c r="BB30" s="770"/>
      <c r="BC30" s="770"/>
      <c r="BD30" s="770"/>
      <c r="BE30" s="770"/>
      <c r="BF30" s="770"/>
      <c r="BG30" s="770"/>
      <c r="BH30" s="770"/>
      <c r="BI30" s="770"/>
      <c r="BJ30" s="770"/>
      <c r="BK30" s="770"/>
      <c r="BL30" s="770"/>
      <c r="BM30" s="770"/>
      <c r="BN30" s="770"/>
      <c r="BO30" s="770"/>
      <c r="BP30" s="770"/>
      <c r="BQ30" s="770"/>
      <c r="BR30" s="770"/>
      <c r="BS30" s="770"/>
      <c r="BT30" s="770"/>
      <c r="BU30" s="770"/>
      <c r="BV30" s="770"/>
      <c r="BW30" s="770"/>
      <c r="BX30" s="770"/>
      <c r="BY30" s="770"/>
      <c r="BZ30" s="770"/>
      <c r="CA30" s="770"/>
      <c r="CB30" s="770"/>
      <c r="CC30" s="770"/>
      <c r="CD30" s="806"/>
      <c r="CE30" s="55"/>
      <c r="CF30" s="64"/>
      <c r="CG30" s="55"/>
    </row>
    <row r="31" spans="1:85" ht="6" customHeight="1">
      <c r="A31" s="55"/>
      <c r="C31" s="56"/>
      <c r="D31" s="446"/>
      <c r="E31" s="447"/>
      <c r="F31" s="447"/>
      <c r="G31" s="447"/>
      <c r="H31" s="447"/>
      <c r="I31" s="447"/>
      <c r="J31" s="447"/>
      <c r="K31" s="447"/>
      <c r="L31" s="447"/>
      <c r="M31" s="447"/>
      <c r="N31" s="447"/>
      <c r="O31" s="313"/>
      <c r="P31" s="314"/>
      <c r="Q31" s="314"/>
      <c r="R31" s="314"/>
      <c r="S31" s="314"/>
      <c r="T31" s="314"/>
      <c r="U31" s="314"/>
      <c r="V31" s="315"/>
      <c r="W31" s="769"/>
      <c r="X31" s="770"/>
      <c r="Y31" s="770"/>
      <c r="Z31" s="770"/>
      <c r="AA31" s="770"/>
      <c r="AB31" s="770"/>
      <c r="AC31" s="770"/>
      <c r="AD31" s="770"/>
      <c r="AE31" s="770"/>
      <c r="AF31" s="770"/>
      <c r="AG31" s="770"/>
      <c r="AH31" s="770"/>
      <c r="AI31" s="770"/>
      <c r="AJ31" s="770"/>
      <c r="AK31" s="770"/>
      <c r="AL31" s="770"/>
      <c r="AM31" s="770"/>
      <c r="AN31" s="770"/>
      <c r="AO31" s="770"/>
      <c r="AP31" s="770"/>
      <c r="AQ31" s="770"/>
      <c r="AR31" s="770"/>
      <c r="AS31" s="770"/>
      <c r="AT31" s="770"/>
      <c r="AU31" s="770"/>
      <c r="AV31" s="770"/>
      <c r="AW31" s="770"/>
      <c r="AX31" s="770"/>
      <c r="AY31" s="770"/>
      <c r="AZ31" s="770"/>
      <c r="BA31" s="770"/>
      <c r="BB31" s="770"/>
      <c r="BC31" s="770"/>
      <c r="BD31" s="770"/>
      <c r="BE31" s="770"/>
      <c r="BF31" s="770"/>
      <c r="BG31" s="770"/>
      <c r="BH31" s="770"/>
      <c r="BI31" s="770"/>
      <c r="BJ31" s="770"/>
      <c r="BK31" s="770"/>
      <c r="BL31" s="770"/>
      <c r="BM31" s="770"/>
      <c r="BN31" s="770"/>
      <c r="BO31" s="770"/>
      <c r="BP31" s="770"/>
      <c r="BQ31" s="770"/>
      <c r="BR31" s="770"/>
      <c r="BS31" s="770"/>
      <c r="BT31" s="770"/>
      <c r="BU31" s="770"/>
      <c r="BV31" s="770"/>
      <c r="BW31" s="770"/>
      <c r="BX31" s="770"/>
      <c r="BY31" s="770"/>
      <c r="BZ31" s="770"/>
      <c r="CA31" s="770"/>
      <c r="CB31" s="770"/>
      <c r="CC31" s="770"/>
      <c r="CD31" s="806"/>
      <c r="CE31" s="55"/>
      <c r="CF31" s="64"/>
      <c r="CG31" s="55"/>
    </row>
    <row r="32" spans="1:85" ht="6" customHeight="1">
      <c r="A32" s="55"/>
      <c r="C32" s="56"/>
      <c r="D32" s="446"/>
      <c r="E32" s="447"/>
      <c r="F32" s="447"/>
      <c r="G32" s="447"/>
      <c r="H32" s="447"/>
      <c r="I32" s="447"/>
      <c r="J32" s="447"/>
      <c r="K32" s="447"/>
      <c r="L32" s="447"/>
      <c r="M32" s="447"/>
      <c r="N32" s="447"/>
      <c r="O32" s="316"/>
      <c r="P32" s="317"/>
      <c r="Q32" s="317"/>
      <c r="R32" s="317"/>
      <c r="S32" s="317"/>
      <c r="T32" s="317"/>
      <c r="U32" s="317"/>
      <c r="V32" s="318"/>
      <c r="W32" s="771"/>
      <c r="X32" s="772"/>
      <c r="Y32" s="772"/>
      <c r="Z32" s="772"/>
      <c r="AA32" s="772"/>
      <c r="AB32" s="772"/>
      <c r="AC32" s="772"/>
      <c r="AD32" s="772"/>
      <c r="AE32" s="772"/>
      <c r="AF32" s="772"/>
      <c r="AG32" s="772"/>
      <c r="AH32" s="772"/>
      <c r="AI32" s="772"/>
      <c r="AJ32" s="772"/>
      <c r="AK32" s="772"/>
      <c r="AL32" s="772"/>
      <c r="AM32" s="772"/>
      <c r="AN32" s="772"/>
      <c r="AO32" s="772"/>
      <c r="AP32" s="772"/>
      <c r="AQ32" s="772"/>
      <c r="AR32" s="772"/>
      <c r="AS32" s="772"/>
      <c r="AT32" s="772"/>
      <c r="AU32" s="772"/>
      <c r="AV32" s="772"/>
      <c r="AW32" s="772"/>
      <c r="AX32" s="772"/>
      <c r="AY32" s="772"/>
      <c r="AZ32" s="772"/>
      <c r="BA32" s="772"/>
      <c r="BB32" s="772"/>
      <c r="BC32" s="772"/>
      <c r="BD32" s="772"/>
      <c r="BE32" s="772"/>
      <c r="BF32" s="772"/>
      <c r="BG32" s="772"/>
      <c r="BH32" s="772"/>
      <c r="BI32" s="772"/>
      <c r="BJ32" s="772"/>
      <c r="BK32" s="772"/>
      <c r="BL32" s="772"/>
      <c r="BM32" s="772"/>
      <c r="BN32" s="772"/>
      <c r="BO32" s="772"/>
      <c r="BP32" s="772"/>
      <c r="BQ32" s="772"/>
      <c r="BR32" s="772"/>
      <c r="BS32" s="772"/>
      <c r="BT32" s="772"/>
      <c r="BU32" s="772"/>
      <c r="BV32" s="772"/>
      <c r="BW32" s="772"/>
      <c r="BX32" s="772"/>
      <c r="BY32" s="772"/>
      <c r="BZ32" s="772"/>
      <c r="CA32" s="772"/>
      <c r="CB32" s="772"/>
      <c r="CC32" s="772"/>
      <c r="CD32" s="807"/>
      <c r="CE32" s="55"/>
      <c r="CF32" s="64"/>
      <c r="CG32" s="55"/>
    </row>
    <row r="33" spans="1:85" ht="6" customHeight="1">
      <c r="A33" s="55"/>
      <c r="C33" s="56"/>
      <c r="D33" s="446"/>
      <c r="E33" s="447"/>
      <c r="F33" s="447"/>
      <c r="G33" s="447"/>
      <c r="H33" s="447"/>
      <c r="I33" s="447"/>
      <c r="J33" s="447"/>
      <c r="K33" s="447"/>
      <c r="L33" s="447"/>
      <c r="M33" s="447"/>
      <c r="N33" s="447"/>
      <c r="O33" s="394" t="s">
        <v>9</v>
      </c>
      <c r="P33" s="311"/>
      <c r="Q33" s="311"/>
      <c r="R33" s="311"/>
      <c r="S33" s="311"/>
      <c r="T33" s="311"/>
      <c r="U33" s="311"/>
      <c r="V33" s="312"/>
      <c r="W33" s="273" t="s">
        <v>113</v>
      </c>
      <c r="X33" s="274"/>
      <c r="Y33" s="274"/>
      <c r="Z33" s="274"/>
      <c r="AA33" s="274"/>
      <c r="AB33" s="274"/>
      <c r="AC33" s="773" t="s">
        <v>275</v>
      </c>
      <c r="AD33" s="774"/>
      <c r="AE33" s="774"/>
      <c r="AF33" s="774"/>
      <c r="AG33" s="774"/>
      <c r="AH33" s="774"/>
      <c r="AI33" s="774"/>
      <c r="AJ33" s="774"/>
      <c r="AK33" s="774"/>
      <c r="AL33" s="774"/>
      <c r="AM33" s="774"/>
      <c r="AN33" s="774"/>
      <c r="AO33" s="774"/>
      <c r="AP33" s="774"/>
      <c r="AQ33" s="774"/>
      <c r="AR33" s="774"/>
      <c r="AS33" s="774"/>
      <c r="AT33" s="774"/>
      <c r="AU33" s="774"/>
      <c r="AV33" s="774"/>
      <c r="AW33" s="774"/>
      <c r="AX33" s="774"/>
      <c r="AY33" s="774"/>
      <c r="AZ33" s="775"/>
      <c r="BA33" s="342" t="s">
        <v>10</v>
      </c>
      <c r="BB33" s="274"/>
      <c r="BC33" s="274"/>
      <c r="BD33" s="274"/>
      <c r="BE33" s="274"/>
      <c r="BF33" s="274"/>
      <c r="BG33" s="274"/>
      <c r="BH33" s="876" t="s">
        <v>276</v>
      </c>
      <c r="BI33" s="877"/>
      <c r="BJ33" s="877"/>
      <c r="BK33" s="877"/>
      <c r="BL33" s="877"/>
      <c r="BM33" s="877"/>
      <c r="BN33" s="877"/>
      <c r="BO33" s="877"/>
      <c r="BP33" s="877"/>
      <c r="BQ33" s="877"/>
      <c r="BR33" s="877"/>
      <c r="BS33" s="877"/>
      <c r="BT33" s="877"/>
      <c r="BU33" s="877"/>
      <c r="BV33" s="877"/>
      <c r="BW33" s="877"/>
      <c r="BX33" s="877"/>
      <c r="BY33" s="877"/>
      <c r="BZ33" s="877"/>
      <c r="CA33" s="877"/>
      <c r="CB33" s="877"/>
      <c r="CC33" s="877"/>
      <c r="CD33" s="878"/>
      <c r="CE33" s="55"/>
      <c r="CF33" s="64"/>
      <c r="CG33" s="55"/>
    </row>
    <row r="34" spans="1:85" ht="6" customHeight="1">
      <c r="A34" s="55"/>
      <c r="C34" s="56"/>
      <c r="D34" s="446"/>
      <c r="E34" s="447"/>
      <c r="F34" s="447"/>
      <c r="G34" s="447"/>
      <c r="H34" s="447"/>
      <c r="I34" s="447"/>
      <c r="J34" s="447"/>
      <c r="K34" s="447"/>
      <c r="L34" s="447"/>
      <c r="M34" s="447"/>
      <c r="N34" s="447"/>
      <c r="O34" s="313"/>
      <c r="P34" s="314"/>
      <c r="Q34" s="314"/>
      <c r="R34" s="314"/>
      <c r="S34" s="314"/>
      <c r="T34" s="314"/>
      <c r="U34" s="314"/>
      <c r="V34" s="315"/>
      <c r="W34" s="275"/>
      <c r="X34" s="275"/>
      <c r="Y34" s="275"/>
      <c r="Z34" s="275"/>
      <c r="AA34" s="275"/>
      <c r="AB34" s="275"/>
      <c r="AC34" s="776"/>
      <c r="AD34" s="776"/>
      <c r="AE34" s="776"/>
      <c r="AF34" s="776"/>
      <c r="AG34" s="776"/>
      <c r="AH34" s="776"/>
      <c r="AI34" s="776"/>
      <c r="AJ34" s="776"/>
      <c r="AK34" s="776"/>
      <c r="AL34" s="776"/>
      <c r="AM34" s="776"/>
      <c r="AN34" s="776"/>
      <c r="AO34" s="776"/>
      <c r="AP34" s="776"/>
      <c r="AQ34" s="776"/>
      <c r="AR34" s="776"/>
      <c r="AS34" s="776"/>
      <c r="AT34" s="776"/>
      <c r="AU34" s="776"/>
      <c r="AV34" s="776"/>
      <c r="AW34" s="776"/>
      <c r="AX34" s="776"/>
      <c r="AY34" s="776"/>
      <c r="AZ34" s="777"/>
      <c r="BA34" s="343"/>
      <c r="BB34" s="344"/>
      <c r="BC34" s="344"/>
      <c r="BD34" s="344"/>
      <c r="BE34" s="344"/>
      <c r="BF34" s="344"/>
      <c r="BG34" s="344"/>
      <c r="BH34" s="879"/>
      <c r="BI34" s="879"/>
      <c r="BJ34" s="879"/>
      <c r="BK34" s="879"/>
      <c r="BL34" s="879"/>
      <c r="BM34" s="879"/>
      <c r="BN34" s="879"/>
      <c r="BO34" s="879"/>
      <c r="BP34" s="879"/>
      <c r="BQ34" s="879"/>
      <c r="BR34" s="879"/>
      <c r="BS34" s="879"/>
      <c r="BT34" s="879"/>
      <c r="BU34" s="879"/>
      <c r="BV34" s="879"/>
      <c r="BW34" s="879"/>
      <c r="BX34" s="879"/>
      <c r="BY34" s="879"/>
      <c r="BZ34" s="879"/>
      <c r="CA34" s="879"/>
      <c r="CB34" s="879"/>
      <c r="CC34" s="879"/>
      <c r="CD34" s="880"/>
      <c r="CE34" s="55"/>
      <c r="CF34" s="64"/>
      <c r="CG34" s="55"/>
    </row>
    <row r="35" spans="1:85" ht="6" customHeight="1">
      <c r="A35" s="55"/>
      <c r="C35" s="56"/>
      <c r="D35" s="448"/>
      <c r="E35" s="449"/>
      <c r="F35" s="449"/>
      <c r="G35" s="449"/>
      <c r="H35" s="449"/>
      <c r="I35" s="449"/>
      <c r="J35" s="449"/>
      <c r="K35" s="449"/>
      <c r="L35" s="449"/>
      <c r="M35" s="449"/>
      <c r="N35" s="449"/>
      <c r="O35" s="316"/>
      <c r="P35" s="317"/>
      <c r="Q35" s="317"/>
      <c r="R35" s="317"/>
      <c r="S35" s="317"/>
      <c r="T35" s="317"/>
      <c r="U35" s="317"/>
      <c r="V35" s="318"/>
      <c r="W35" s="276"/>
      <c r="X35" s="276"/>
      <c r="Y35" s="276"/>
      <c r="Z35" s="276"/>
      <c r="AA35" s="276"/>
      <c r="AB35" s="276"/>
      <c r="AC35" s="778"/>
      <c r="AD35" s="778"/>
      <c r="AE35" s="778"/>
      <c r="AF35" s="778"/>
      <c r="AG35" s="778"/>
      <c r="AH35" s="778"/>
      <c r="AI35" s="778"/>
      <c r="AJ35" s="778"/>
      <c r="AK35" s="778"/>
      <c r="AL35" s="778"/>
      <c r="AM35" s="778"/>
      <c r="AN35" s="778"/>
      <c r="AO35" s="778"/>
      <c r="AP35" s="778"/>
      <c r="AQ35" s="778"/>
      <c r="AR35" s="778"/>
      <c r="AS35" s="778"/>
      <c r="AT35" s="778"/>
      <c r="AU35" s="778"/>
      <c r="AV35" s="778"/>
      <c r="AW35" s="778"/>
      <c r="AX35" s="778"/>
      <c r="AY35" s="778"/>
      <c r="AZ35" s="779"/>
      <c r="BA35" s="345"/>
      <c r="BB35" s="276"/>
      <c r="BC35" s="276"/>
      <c r="BD35" s="276"/>
      <c r="BE35" s="276"/>
      <c r="BF35" s="276"/>
      <c r="BG35" s="276"/>
      <c r="BH35" s="881"/>
      <c r="BI35" s="881"/>
      <c r="BJ35" s="881"/>
      <c r="BK35" s="881"/>
      <c r="BL35" s="881"/>
      <c r="BM35" s="881"/>
      <c r="BN35" s="881"/>
      <c r="BO35" s="881"/>
      <c r="BP35" s="881"/>
      <c r="BQ35" s="881"/>
      <c r="BR35" s="881"/>
      <c r="BS35" s="881"/>
      <c r="BT35" s="881"/>
      <c r="BU35" s="881"/>
      <c r="BV35" s="881"/>
      <c r="BW35" s="881"/>
      <c r="BX35" s="881"/>
      <c r="BY35" s="881"/>
      <c r="BZ35" s="881"/>
      <c r="CA35" s="881"/>
      <c r="CB35" s="881"/>
      <c r="CC35" s="881"/>
      <c r="CD35" s="882"/>
      <c r="CE35" s="55"/>
      <c r="CF35" s="64"/>
      <c r="CG35" s="55"/>
    </row>
    <row r="36" spans="1:85" ht="6" customHeight="1">
      <c r="A36" s="55"/>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61"/>
      <c r="BG36" s="61"/>
      <c r="CD36" s="62"/>
    </row>
    <row r="37" spans="1:85" ht="6" customHeight="1">
      <c r="A37" s="55"/>
      <c r="C37" s="56"/>
      <c r="D37" s="304" t="s">
        <v>146</v>
      </c>
      <c r="E37" s="305"/>
      <c r="F37" s="305"/>
      <c r="G37" s="305"/>
      <c r="H37" s="305"/>
      <c r="I37" s="305"/>
      <c r="J37" s="305"/>
      <c r="K37" s="305"/>
      <c r="L37" s="305"/>
      <c r="M37" s="305"/>
      <c r="N37" s="305"/>
      <c r="O37" s="310" t="s">
        <v>11</v>
      </c>
      <c r="P37" s="311"/>
      <c r="Q37" s="311"/>
      <c r="R37" s="311"/>
      <c r="S37" s="311"/>
      <c r="T37" s="311"/>
      <c r="U37" s="311"/>
      <c r="V37" s="312"/>
      <c r="W37" s="352" t="s">
        <v>12</v>
      </c>
      <c r="X37" s="274"/>
      <c r="Y37" s="274"/>
      <c r="Z37" s="870" t="s">
        <v>277</v>
      </c>
      <c r="AA37" s="774"/>
      <c r="AB37" s="774"/>
      <c r="AC37" s="774"/>
      <c r="AD37" s="774"/>
      <c r="AE37" s="774"/>
      <c r="AF37" s="774"/>
      <c r="AG37" s="774"/>
      <c r="AH37" s="774"/>
      <c r="AI37" s="774"/>
      <c r="AJ37" s="774"/>
      <c r="AK37" s="774"/>
      <c r="AL37" s="774"/>
      <c r="AM37" s="774"/>
      <c r="AN37" s="774"/>
      <c r="AO37" s="774"/>
      <c r="AP37" s="774"/>
      <c r="AQ37" s="774"/>
      <c r="AR37" s="774"/>
      <c r="AS37" s="774"/>
      <c r="AT37" s="774"/>
      <c r="AU37" s="774"/>
      <c r="AV37" s="774"/>
      <c r="AW37" s="774"/>
      <c r="AX37" s="774"/>
      <c r="AY37" s="774"/>
      <c r="AZ37" s="774"/>
      <c r="BA37" s="774"/>
      <c r="BB37" s="774"/>
      <c r="BC37" s="774"/>
      <c r="BD37" s="774"/>
      <c r="BE37" s="774"/>
      <c r="BF37" s="774"/>
      <c r="BG37" s="774"/>
      <c r="BH37" s="774"/>
      <c r="BI37" s="774"/>
      <c r="BJ37" s="774"/>
      <c r="BK37" s="774"/>
      <c r="BL37" s="774"/>
      <c r="BM37" s="774"/>
      <c r="BN37" s="774"/>
      <c r="BO37" s="774"/>
      <c r="BP37" s="774"/>
      <c r="BQ37" s="774"/>
      <c r="BR37" s="774"/>
      <c r="BS37" s="774"/>
      <c r="BT37" s="774"/>
      <c r="BU37" s="774"/>
      <c r="BV37" s="774"/>
      <c r="BW37" s="774"/>
      <c r="BX37" s="774"/>
      <c r="BY37" s="774"/>
      <c r="BZ37" s="774"/>
      <c r="CA37" s="774"/>
      <c r="CB37" s="774"/>
      <c r="CC37" s="774"/>
      <c r="CD37" s="775"/>
    </row>
    <row r="38" spans="1:85" ht="6" customHeight="1">
      <c r="A38" s="55"/>
      <c r="C38" s="56"/>
      <c r="D38" s="306"/>
      <c r="E38" s="307"/>
      <c r="F38" s="307"/>
      <c r="G38" s="307"/>
      <c r="H38" s="307"/>
      <c r="I38" s="307"/>
      <c r="J38" s="307"/>
      <c r="K38" s="307"/>
      <c r="L38" s="307"/>
      <c r="M38" s="307"/>
      <c r="N38" s="307"/>
      <c r="O38" s="313"/>
      <c r="P38" s="314"/>
      <c r="Q38" s="314"/>
      <c r="R38" s="314"/>
      <c r="S38" s="314"/>
      <c r="T38" s="314"/>
      <c r="U38" s="314"/>
      <c r="V38" s="315"/>
      <c r="W38" s="343"/>
      <c r="X38" s="275"/>
      <c r="Y38" s="275"/>
      <c r="Z38" s="776"/>
      <c r="AA38" s="776"/>
      <c r="AB38" s="776"/>
      <c r="AC38" s="776"/>
      <c r="AD38" s="776"/>
      <c r="AE38" s="776"/>
      <c r="AF38" s="776"/>
      <c r="AG38" s="776"/>
      <c r="AH38" s="776"/>
      <c r="AI38" s="776"/>
      <c r="AJ38" s="776"/>
      <c r="AK38" s="776"/>
      <c r="AL38" s="776"/>
      <c r="AM38" s="776"/>
      <c r="AN38" s="776"/>
      <c r="AO38" s="776"/>
      <c r="AP38" s="776"/>
      <c r="AQ38" s="776"/>
      <c r="AR38" s="776"/>
      <c r="AS38" s="776"/>
      <c r="AT38" s="776"/>
      <c r="AU38" s="776"/>
      <c r="AV38" s="776"/>
      <c r="AW38" s="776"/>
      <c r="AX38" s="776"/>
      <c r="AY38" s="776"/>
      <c r="AZ38" s="776"/>
      <c r="BA38" s="776"/>
      <c r="BB38" s="776"/>
      <c r="BC38" s="776"/>
      <c r="BD38" s="776"/>
      <c r="BE38" s="776"/>
      <c r="BF38" s="776"/>
      <c r="BG38" s="776"/>
      <c r="BH38" s="776"/>
      <c r="BI38" s="776"/>
      <c r="BJ38" s="776"/>
      <c r="BK38" s="776"/>
      <c r="BL38" s="776"/>
      <c r="BM38" s="776"/>
      <c r="BN38" s="776"/>
      <c r="BO38" s="776"/>
      <c r="BP38" s="776"/>
      <c r="BQ38" s="776"/>
      <c r="BR38" s="776"/>
      <c r="BS38" s="776"/>
      <c r="BT38" s="776"/>
      <c r="BU38" s="776"/>
      <c r="BV38" s="776"/>
      <c r="BW38" s="776"/>
      <c r="BX38" s="776"/>
      <c r="BY38" s="776"/>
      <c r="BZ38" s="776"/>
      <c r="CA38" s="776"/>
      <c r="CB38" s="776"/>
      <c r="CC38" s="776"/>
      <c r="CD38" s="777"/>
    </row>
    <row r="39" spans="1:85" ht="6" customHeight="1">
      <c r="A39" s="55"/>
      <c r="C39" s="56"/>
      <c r="D39" s="306"/>
      <c r="E39" s="307"/>
      <c r="F39" s="307"/>
      <c r="G39" s="307"/>
      <c r="H39" s="307"/>
      <c r="I39" s="307"/>
      <c r="J39" s="307"/>
      <c r="K39" s="307"/>
      <c r="L39" s="307"/>
      <c r="M39" s="307"/>
      <c r="N39" s="307"/>
      <c r="O39" s="313"/>
      <c r="P39" s="314"/>
      <c r="Q39" s="314"/>
      <c r="R39" s="314"/>
      <c r="S39" s="314"/>
      <c r="T39" s="314"/>
      <c r="U39" s="314"/>
      <c r="V39" s="315"/>
      <c r="W39" s="769" t="s">
        <v>278</v>
      </c>
      <c r="X39" s="770"/>
      <c r="Y39" s="770"/>
      <c r="Z39" s="770"/>
      <c r="AA39" s="770"/>
      <c r="AB39" s="770"/>
      <c r="AC39" s="770"/>
      <c r="AD39" s="770"/>
      <c r="AE39" s="770"/>
      <c r="AF39" s="770"/>
      <c r="AG39" s="770"/>
      <c r="AH39" s="770"/>
      <c r="AI39" s="770"/>
      <c r="AJ39" s="770"/>
      <c r="AK39" s="770"/>
      <c r="AL39" s="770"/>
      <c r="AM39" s="770"/>
      <c r="AN39" s="770"/>
      <c r="AO39" s="770"/>
      <c r="AP39" s="770"/>
      <c r="AQ39" s="770"/>
      <c r="AR39" s="770"/>
      <c r="AS39" s="770"/>
      <c r="AT39" s="770"/>
      <c r="AU39" s="770"/>
      <c r="AV39" s="770"/>
      <c r="AW39" s="770"/>
      <c r="AX39" s="770"/>
      <c r="AY39" s="770"/>
      <c r="AZ39" s="770"/>
      <c r="BA39" s="770"/>
      <c r="BB39" s="770"/>
      <c r="BC39" s="770"/>
      <c r="BD39" s="770"/>
      <c r="BE39" s="770"/>
      <c r="BF39" s="770"/>
      <c r="BG39" s="770"/>
      <c r="BH39" s="770"/>
      <c r="BI39" s="770"/>
      <c r="BJ39" s="770"/>
      <c r="BK39" s="770"/>
      <c r="BL39" s="770"/>
      <c r="BM39" s="770"/>
      <c r="BN39" s="770"/>
      <c r="BO39" s="770"/>
      <c r="BP39" s="770"/>
      <c r="BQ39" s="770"/>
      <c r="BR39" s="770"/>
      <c r="BS39" s="770"/>
      <c r="BT39" s="770"/>
      <c r="BU39" s="770"/>
      <c r="BV39" s="770"/>
      <c r="BW39" s="770"/>
      <c r="BX39" s="770"/>
      <c r="BY39" s="770"/>
      <c r="BZ39" s="770"/>
      <c r="CA39" s="770"/>
      <c r="CB39" s="770"/>
      <c r="CC39" s="770"/>
      <c r="CD39" s="806"/>
    </row>
    <row r="40" spans="1:85" ht="6" customHeight="1">
      <c r="A40" s="55"/>
      <c r="C40" s="56"/>
      <c r="D40" s="306"/>
      <c r="E40" s="307"/>
      <c r="F40" s="307"/>
      <c r="G40" s="307"/>
      <c r="H40" s="307"/>
      <c r="I40" s="307"/>
      <c r="J40" s="307"/>
      <c r="K40" s="307"/>
      <c r="L40" s="307"/>
      <c r="M40" s="307"/>
      <c r="N40" s="307"/>
      <c r="O40" s="313"/>
      <c r="P40" s="314"/>
      <c r="Q40" s="314"/>
      <c r="R40" s="314"/>
      <c r="S40" s="314"/>
      <c r="T40" s="314"/>
      <c r="U40" s="314"/>
      <c r="V40" s="315"/>
      <c r="W40" s="769"/>
      <c r="X40" s="770"/>
      <c r="Y40" s="770"/>
      <c r="Z40" s="770"/>
      <c r="AA40" s="770"/>
      <c r="AB40" s="770"/>
      <c r="AC40" s="770"/>
      <c r="AD40" s="770"/>
      <c r="AE40" s="770"/>
      <c r="AF40" s="770"/>
      <c r="AG40" s="770"/>
      <c r="AH40" s="770"/>
      <c r="AI40" s="770"/>
      <c r="AJ40" s="770"/>
      <c r="AK40" s="770"/>
      <c r="AL40" s="770"/>
      <c r="AM40" s="770"/>
      <c r="AN40" s="770"/>
      <c r="AO40" s="770"/>
      <c r="AP40" s="770"/>
      <c r="AQ40" s="770"/>
      <c r="AR40" s="770"/>
      <c r="AS40" s="770"/>
      <c r="AT40" s="770"/>
      <c r="AU40" s="770"/>
      <c r="AV40" s="770"/>
      <c r="AW40" s="770"/>
      <c r="AX40" s="770"/>
      <c r="AY40" s="770"/>
      <c r="AZ40" s="770"/>
      <c r="BA40" s="770"/>
      <c r="BB40" s="770"/>
      <c r="BC40" s="770"/>
      <c r="BD40" s="770"/>
      <c r="BE40" s="770"/>
      <c r="BF40" s="770"/>
      <c r="BG40" s="770"/>
      <c r="BH40" s="770"/>
      <c r="BI40" s="770"/>
      <c r="BJ40" s="770"/>
      <c r="BK40" s="770"/>
      <c r="BL40" s="770"/>
      <c r="BM40" s="770"/>
      <c r="BN40" s="770"/>
      <c r="BO40" s="770"/>
      <c r="BP40" s="770"/>
      <c r="BQ40" s="770"/>
      <c r="BR40" s="770"/>
      <c r="BS40" s="770"/>
      <c r="BT40" s="770"/>
      <c r="BU40" s="770"/>
      <c r="BV40" s="770"/>
      <c r="BW40" s="770"/>
      <c r="BX40" s="770"/>
      <c r="BY40" s="770"/>
      <c r="BZ40" s="770"/>
      <c r="CA40" s="770"/>
      <c r="CB40" s="770"/>
      <c r="CC40" s="770"/>
      <c r="CD40" s="806"/>
    </row>
    <row r="41" spans="1:85" ht="6" customHeight="1">
      <c r="A41" s="55"/>
      <c r="C41" s="56"/>
      <c r="D41" s="306"/>
      <c r="E41" s="307"/>
      <c r="F41" s="307"/>
      <c r="G41" s="307"/>
      <c r="H41" s="307"/>
      <c r="I41" s="307"/>
      <c r="J41" s="307"/>
      <c r="K41" s="307"/>
      <c r="L41" s="307"/>
      <c r="M41" s="307"/>
      <c r="N41" s="307"/>
      <c r="O41" s="313"/>
      <c r="P41" s="314"/>
      <c r="Q41" s="314"/>
      <c r="R41" s="314"/>
      <c r="S41" s="314"/>
      <c r="T41" s="314"/>
      <c r="U41" s="314"/>
      <c r="V41" s="315"/>
      <c r="W41" s="769"/>
      <c r="X41" s="770"/>
      <c r="Y41" s="770"/>
      <c r="Z41" s="770"/>
      <c r="AA41" s="770"/>
      <c r="AB41" s="770"/>
      <c r="AC41" s="770"/>
      <c r="AD41" s="770"/>
      <c r="AE41" s="770"/>
      <c r="AF41" s="770"/>
      <c r="AG41" s="770"/>
      <c r="AH41" s="770"/>
      <c r="AI41" s="770"/>
      <c r="AJ41" s="770"/>
      <c r="AK41" s="770"/>
      <c r="AL41" s="770"/>
      <c r="AM41" s="770"/>
      <c r="AN41" s="770"/>
      <c r="AO41" s="770"/>
      <c r="AP41" s="770"/>
      <c r="AQ41" s="770"/>
      <c r="AR41" s="770"/>
      <c r="AS41" s="770"/>
      <c r="AT41" s="770"/>
      <c r="AU41" s="770"/>
      <c r="AV41" s="770"/>
      <c r="AW41" s="770"/>
      <c r="AX41" s="770"/>
      <c r="AY41" s="770"/>
      <c r="AZ41" s="770"/>
      <c r="BA41" s="770"/>
      <c r="BB41" s="770"/>
      <c r="BC41" s="770"/>
      <c r="BD41" s="770"/>
      <c r="BE41" s="770"/>
      <c r="BF41" s="770"/>
      <c r="BG41" s="770"/>
      <c r="BH41" s="770"/>
      <c r="BI41" s="770"/>
      <c r="BJ41" s="770"/>
      <c r="BK41" s="770"/>
      <c r="BL41" s="770"/>
      <c r="BM41" s="770"/>
      <c r="BN41" s="770"/>
      <c r="BO41" s="770"/>
      <c r="BP41" s="770"/>
      <c r="BQ41" s="770"/>
      <c r="BR41" s="770"/>
      <c r="BS41" s="770"/>
      <c r="BT41" s="770"/>
      <c r="BU41" s="770"/>
      <c r="BV41" s="770"/>
      <c r="BW41" s="770"/>
      <c r="BX41" s="770"/>
      <c r="BY41" s="770"/>
      <c r="BZ41" s="770"/>
      <c r="CA41" s="770"/>
      <c r="CB41" s="770"/>
      <c r="CC41" s="770"/>
      <c r="CD41" s="806"/>
    </row>
    <row r="42" spans="1:85" ht="6" customHeight="1">
      <c r="A42" s="55"/>
      <c r="C42" s="56"/>
      <c r="D42" s="306"/>
      <c r="E42" s="307"/>
      <c r="F42" s="307"/>
      <c r="G42" s="307"/>
      <c r="H42" s="307"/>
      <c r="I42" s="307"/>
      <c r="J42" s="307"/>
      <c r="K42" s="307"/>
      <c r="L42" s="307"/>
      <c r="M42" s="307"/>
      <c r="N42" s="307"/>
      <c r="O42" s="313"/>
      <c r="P42" s="314"/>
      <c r="Q42" s="314"/>
      <c r="R42" s="314"/>
      <c r="S42" s="314"/>
      <c r="T42" s="314"/>
      <c r="U42" s="314"/>
      <c r="V42" s="315"/>
      <c r="W42" s="769"/>
      <c r="X42" s="770"/>
      <c r="Y42" s="770"/>
      <c r="Z42" s="770"/>
      <c r="AA42" s="770"/>
      <c r="AB42" s="770"/>
      <c r="AC42" s="770"/>
      <c r="AD42" s="770"/>
      <c r="AE42" s="770"/>
      <c r="AF42" s="770"/>
      <c r="AG42" s="770"/>
      <c r="AH42" s="770"/>
      <c r="AI42" s="770"/>
      <c r="AJ42" s="770"/>
      <c r="AK42" s="770"/>
      <c r="AL42" s="770"/>
      <c r="AM42" s="770"/>
      <c r="AN42" s="770"/>
      <c r="AO42" s="770"/>
      <c r="AP42" s="770"/>
      <c r="AQ42" s="770"/>
      <c r="AR42" s="770"/>
      <c r="AS42" s="770"/>
      <c r="AT42" s="770"/>
      <c r="AU42" s="770"/>
      <c r="AV42" s="770"/>
      <c r="AW42" s="770"/>
      <c r="AX42" s="770"/>
      <c r="AY42" s="770"/>
      <c r="AZ42" s="770"/>
      <c r="BA42" s="770"/>
      <c r="BB42" s="770"/>
      <c r="BC42" s="770"/>
      <c r="BD42" s="770"/>
      <c r="BE42" s="770"/>
      <c r="BF42" s="770"/>
      <c r="BG42" s="770"/>
      <c r="BH42" s="770"/>
      <c r="BI42" s="770"/>
      <c r="BJ42" s="770"/>
      <c r="BK42" s="770"/>
      <c r="BL42" s="770"/>
      <c r="BM42" s="770"/>
      <c r="BN42" s="770"/>
      <c r="BO42" s="770"/>
      <c r="BP42" s="770"/>
      <c r="BQ42" s="770"/>
      <c r="BR42" s="770"/>
      <c r="BS42" s="770"/>
      <c r="BT42" s="770"/>
      <c r="BU42" s="770"/>
      <c r="BV42" s="770"/>
      <c r="BW42" s="770"/>
      <c r="BX42" s="770"/>
      <c r="BY42" s="770"/>
      <c r="BZ42" s="770"/>
      <c r="CA42" s="770"/>
      <c r="CB42" s="770"/>
      <c r="CC42" s="770"/>
      <c r="CD42" s="806"/>
    </row>
    <row r="43" spans="1:85" ht="6" customHeight="1">
      <c r="A43" s="55"/>
      <c r="C43" s="56"/>
      <c r="D43" s="306"/>
      <c r="E43" s="307"/>
      <c r="F43" s="307"/>
      <c r="G43" s="307"/>
      <c r="H43" s="307"/>
      <c r="I43" s="307"/>
      <c r="J43" s="307"/>
      <c r="K43" s="307"/>
      <c r="L43" s="307"/>
      <c r="M43" s="307"/>
      <c r="N43" s="307"/>
      <c r="O43" s="313"/>
      <c r="P43" s="314"/>
      <c r="Q43" s="314"/>
      <c r="R43" s="314"/>
      <c r="S43" s="314"/>
      <c r="T43" s="314"/>
      <c r="U43" s="314"/>
      <c r="V43" s="315"/>
      <c r="W43" s="769"/>
      <c r="X43" s="770"/>
      <c r="Y43" s="770"/>
      <c r="Z43" s="770"/>
      <c r="AA43" s="770"/>
      <c r="AB43" s="770"/>
      <c r="AC43" s="770"/>
      <c r="AD43" s="770"/>
      <c r="AE43" s="770"/>
      <c r="AF43" s="770"/>
      <c r="AG43" s="770"/>
      <c r="AH43" s="770"/>
      <c r="AI43" s="770"/>
      <c r="AJ43" s="770"/>
      <c r="AK43" s="770"/>
      <c r="AL43" s="770"/>
      <c r="AM43" s="770"/>
      <c r="AN43" s="770"/>
      <c r="AO43" s="770"/>
      <c r="AP43" s="770"/>
      <c r="AQ43" s="770"/>
      <c r="AR43" s="770"/>
      <c r="AS43" s="770"/>
      <c r="AT43" s="770"/>
      <c r="AU43" s="770"/>
      <c r="AV43" s="770"/>
      <c r="AW43" s="770"/>
      <c r="AX43" s="770"/>
      <c r="AY43" s="770"/>
      <c r="AZ43" s="770"/>
      <c r="BA43" s="770"/>
      <c r="BB43" s="770"/>
      <c r="BC43" s="770"/>
      <c r="BD43" s="770"/>
      <c r="BE43" s="770"/>
      <c r="BF43" s="770"/>
      <c r="BG43" s="770"/>
      <c r="BH43" s="770"/>
      <c r="BI43" s="770"/>
      <c r="BJ43" s="770"/>
      <c r="BK43" s="770"/>
      <c r="BL43" s="770"/>
      <c r="BM43" s="770"/>
      <c r="BN43" s="770"/>
      <c r="BO43" s="770"/>
      <c r="BP43" s="770"/>
      <c r="BQ43" s="770"/>
      <c r="BR43" s="770"/>
      <c r="BS43" s="770"/>
      <c r="BT43" s="770"/>
      <c r="BU43" s="770"/>
      <c r="BV43" s="770"/>
      <c r="BW43" s="770"/>
      <c r="BX43" s="770"/>
      <c r="BY43" s="770"/>
      <c r="BZ43" s="770"/>
      <c r="CA43" s="770"/>
      <c r="CB43" s="770"/>
      <c r="CC43" s="770"/>
      <c r="CD43" s="806"/>
    </row>
    <row r="44" spans="1:85" ht="6" customHeight="1">
      <c r="A44" s="55"/>
      <c r="C44" s="56"/>
      <c r="D44" s="306"/>
      <c r="E44" s="307"/>
      <c r="F44" s="307"/>
      <c r="G44" s="307"/>
      <c r="H44" s="307"/>
      <c r="I44" s="307"/>
      <c r="J44" s="307"/>
      <c r="K44" s="307"/>
      <c r="L44" s="307"/>
      <c r="M44" s="307"/>
      <c r="N44" s="307"/>
      <c r="O44" s="313"/>
      <c r="P44" s="314"/>
      <c r="Q44" s="314"/>
      <c r="R44" s="314"/>
      <c r="S44" s="314"/>
      <c r="T44" s="314"/>
      <c r="U44" s="314"/>
      <c r="V44" s="315"/>
      <c r="W44" s="769"/>
      <c r="X44" s="770"/>
      <c r="Y44" s="770"/>
      <c r="Z44" s="770"/>
      <c r="AA44" s="770"/>
      <c r="AB44" s="770"/>
      <c r="AC44" s="770"/>
      <c r="AD44" s="770"/>
      <c r="AE44" s="770"/>
      <c r="AF44" s="770"/>
      <c r="AG44" s="770"/>
      <c r="AH44" s="770"/>
      <c r="AI44" s="770"/>
      <c r="AJ44" s="770"/>
      <c r="AK44" s="770"/>
      <c r="AL44" s="770"/>
      <c r="AM44" s="770"/>
      <c r="AN44" s="770"/>
      <c r="AO44" s="770"/>
      <c r="AP44" s="770"/>
      <c r="AQ44" s="770"/>
      <c r="AR44" s="770"/>
      <c r="AS44" s="770"/>
      <c r="AT44" s="770"/>
      <c r="AU44" s="770"/>
      <c r="AV44" s="770"/>
      <c r="AW44" s="770"/>
      <c r="AX44" s="770"/>
      <c r="AY44" s="770"/>
      <c r="AZ44" s="770"/>
      <c r="BA44" s="770"/>
      <c r="BB44" s="770"/>
      <c r="BC44" s="770"/>
      <c r="BD44" s="770"/>
      <c r="BE44" s="770"/>
      <c r="BF44" s="770"/>
      <c r="BG44" s="770"/>
      <c r="BH44" s="770"/>
      <c r="BI44" s="770"/>
      <c r="BJ44" s="770"/>
      <c r="BK44" s="770"/>
      <c r="BL44" s="770"/>
      <c r="BM44" s="770"/>
      <c r="BN44" s="770"/>
      <c r="BO44" s="770"/>
      <c r="BP44" s="770"/>
      <c r="BQ44" s="770"/>
      <c r="BR44" s="770"/>
      <c r="BS44" s="770"/>
      <c r="BT44" s="770"/>
      <c r="BU44" s="770"/>
      <c r="BV44" s="770"/>
      <c r="BW44" s="770"/>
      <c r="BX44" s="770"/>
      <c r="BY44" s="770"/>
      <c r="BZ44" s="770"/>
      <c r="CA44" s="770"/>
      <c r="CB44" s="770"/>
      <c r="CC44" s="770"/>
      <c r="CD44" s="806"/>
    </row>
    <row r="45" spans="1:85" ht="6" customHeight="1">
      <c r="A45" s="55"/>
      <c r="C45" s="56"/>
      <c r="D45" s="306"/>
      <c r="E45" s="307"/>
      <c r="F45" s="307"/>
      <c r="G45" s="307"/>
      <c r="H45" s="307"/>
      <c r="I45" s="307"/>
      <c r="J45" s="307"/>
      <c r="K45" s="307"/>
      <c r="L45" s="307"/>
      <c r="M45" s="307"/>
      <c r="N45" s="307"/>
      <c r="O45" s="316"/>
      <c r="P45" s="317"/>
      <c r="Q45" s="317"/>
      <c r="R45" s="317"/>
      <c r="S45" s="317"/>
      <c r="T45" s="317"/>
      <c r="U45" s="317"/>
      <c r="V45" s="318"/>
      <c r="W45" s="771"/>
      <c r="X45" s="772"/>
      <c r="Y45" s="772"/>
      <c r="Z45" s="772"/>
      <c r="AA45" s="772"/>
      <c r="AB45" s="772"/>
      <c r="AC45" s="772"/>
      <c r="AD45" s="772"/>
      <c r="AE45" s="772"/>
      <c r="AF45" s="772"/>
      <c r="AG45" s="772"/>
      <c r="AH45" s="772"/>
      <c r="AI45" s="772"/>
      <c r="AJ45" s="772"/>
      <c r="AK45" s="772"/>
      <c r="AL45" s="772"/>
      <c r="AM45" s="772"/>
      <c r="AN45" s="772"/>
      <c r="AO45" s="772"/>
      <c r="AP45" s="772"/>
      <c r="AQ45" s="772"/>
      <c r="AR45" s="772"/>
      <c r="AS45" s="772"/>
      <c r="AT45" s="772"/>
      <c r="AU45" s="772"/>
      <c r="AV45" s="772"/>
      <c r="AW45" s="772"/>
      <c r="AX45" s="772"/>
      <c r="AY45" s="772"/>
      <c r="AZ45" s="772"/>
      <c r="BA45" s="772"/>
      <c r="BB45" s="772"/>
      <c r="BC45" s="772"/>
      <c r="BD45" s="772"/>
      <c r="BE45" s="772"/>
      <c r="BF45" s="772"/>
      <c r="BG45" s="772"/>
      <c r="BH45" s="772"/>
      <c r="BI45" s="772"/>
      <c r="BJ45" s="772"/>
      <c r="BK45" s="772"/>
      <c r="BL45" s="772"/>
      <c r="BM45" s="772"/>
      <c r="BN45" s="772"/>
      <c r="BO45" s="772"/>
      <c r="BP45" s="772"/>
      <c r="BQ45" s="772"/>
      <c r="BR45" s="772"/>
      <c r="BS45" s="772"/>
      <c r="BT45" s="772"/>
      <c r="BU45" s="772"/>
      <c r="BV45" s="772"/>
      <c r="BW45" s="772"/>
      <c r="BX45" s="772"/>
      <c r="BY45" s="772"/>
      <c r="BZ45" s="772"/>
      <c r="CA45" s="772"/>
      <c r="CB45" s="772"/>
      <c r="CC45" s="772"/>
      <c r="CD45" s="807"/>
    </row>
    <row r="46" spans="1:85" ht="6" customHeight="1">
      <c r="A46" s="55"/>
      <c r="C46" s="56"/>
      <c r="D46" s="306"/>
      <c r="E46" s="307"/>
      <c r="F46" s="307"/>
      <c r="G46" s="307"/>
      <c r="H46" s="307"/>
      <c r="I46" s="307"/>
      <c r="J46" s="307"/>
      <c r="K46" s="307"/>
      <c r="L46" s="307"/>
      <c r="M46" s="307"/>
      <c r="N46" s="307"/>
      <c r="O46" s="325" t="s">
        <v>9</v>
      </c>
      <c r="P46" s="326"/>
      <c r="Q46" s="326"/>
      <c r="R46" s="326"/>
      <c r="S46" s="326"/>
      <c r="T46" s="326"/>
      <c r="U46" s="326"/>
      <c r="V46" s="327"/>
      <c r="W46" s="273" t="s">
        <v>113</v>
      </c>
      <c r="X46" s="274"/>
      <c r="Y46" s="274"/>
      <c r="Z46" s="274"/>
      <c r="AA46" s="274"/>
      <c r="AB46" s="274"/>
      <c r="AC46" s="773" t="s">
        <v>279</v>
      </c>
      <c r="AD46" s="774"/>
      <c r="AE46" s="774"/>
      <c r="AF46" s="774"/>
      <c r="AG46" s="774"/>
      <c r="AH46" s="774"/>
      <c r="AI46" s="774"/>
      <c r="AJ46" s="774"/>
      <c r="AK46" s="774"/>
      <c r="AL46" s="774"/>
      <c r="AM46" s="774"/>
      <c r="AN46" s="774"/>
      <c r="AO46" s="774"/>
      <c r="AP46" s="774"/>
      <c r="AQ46" s="774"/>
      <c r="AR46" s="774"/>
      <c r="AS46" s="774"/>
      <c r="AT46" s="774"/>
      <c r="AU46" s="774"/>
      <c r="AV46" s="774"/>
      <c r="AW46" s="774"/>
      <c r="AX46" s="774"/>
      <c r="AY46" s="774"/>
      <c r="AZ46" s="775"/>
      <c r="BA46" s="342" t="s">
        <v>10</v>
      </c>
      <c r="BB46" s="274"/>
      <c r="BC46" s="274"/>
      <c r="BD46" s="274"/>
      <c r="BE46" s="274"/>
      <c r="BF46" s="274"/>
      <c r="BG46" s="274"/>
      <c r="BH46" s="773" t="s">
        <v>279</v>
      </c>
      <c r="BI46" s="774"/>
      <c r="BJ46" s="774"/>
      <c r="BK46" s="774"/>
      <c r="BL46" s="774"/>
      <c r="BM46" s="774"/>
      <c r="BN46" s="774"/>
      <c r="BO46" s="774"/>
      <c r="BP46" s="774"/>
      <c r="BQ46" s="774"/>
      <c r="BR46" s="774"/>
      <c r="BS46" s="774"/>
      <c r="BT46" s="774"/>
      <c r="BU46" s="774"/>
      <c r="BV46" s="774"/>
      <c r="BW46" s="774"/>
      <c r="BX46" s="774"/>
      <c r="BY46" s="774"/>
      <c r="BZ46" s="774"/>
      <c r="CA46" s="774"/>
      <c r="CB46" s="774"/>
      <c r="CC46" s="774"/>
      <c r="CD46" s="775"/>
    </row>
    <row r="47" spans="1:85" ht="6" customHeight="1">
      <c r="A47" s="55"/>
      <c r="C47" s="56"/>
      <c r="D47" s="306"/>
      <c r="E47" s="307"/>
      <c r="F47" s="307"/>
      <c r="G47" s="307"/>
      <c r="H47" s="307"/>
      <c r="I47" s="307"/>
      <c r="J47" s="307"/>
      <c r="K47" s="307"/>
      <c r="L47" s="307"/>
      <c r="M47" s="307"/>
      <c r="N47" s="307"/>
      <c r="O47" s="328"/>
      <c r="P47" s="329"/>
      <c r="Q47" s="329"/>
      <c r="R47" s="329"/>
      <c r="S47" s="329"/>
      <c r="T47" s="329"/>
      <c r="U47" s="329"/>
      <c r="V47" s="330"/>
      <c r="W47" s="275"/>
      <c r="X47" s="275"/>
      <c r="Y47" s="275"/>
      <c r="Z47" s="275"/>
      <c r="AA47" s="275"/>
      <c r="AB47" s="275"/>
      <c r="AC47" s="776"/>
      <c r="AD47" s="776"/>
      <c r="AE47" s="776"/>
      <c r="AF47" s="776"/>
      <c r="AG47" s="776"/>
      <c r="AH47" s="776"/>
      <c r="AI47" s="776"/>
      <c r="AJ47" s="776"/>
      <c r="AK47" s="776"/>
      <c r="AL47" s="776"/>
      <c r="AM47" s="776"/>
      <c r="AN47" s="776"/>
      <c r="AO47" s="776"/>
      <c r="AP47" s="776"/>
      <c r="AQ47" s="776"/>
      <c r="AR47" s="776"/>
      <c r="AS47" s="776"/>
      <c r="AT47" s="776"/>
      <c r="AU47" s="776"/>
      <c r="AV47" s="776"/>
      <c r="AW47" s="776"/>
      <c r="AX47" s="776"/>
      <c r="AY47" s="776"/>
      <c r="AZ47" s="777"/>
      <c r="BA47" s="343"/>
      <c r="BB47" s="344"/>
      <c r="BC47" s="344"/>
      <c r="BD47" s="344"/>
      <c r="BE47" s="344"/>
      <c r="BF47" s="344"/>
      <c r="BG47" s="344"/>
      <c r="BH47" s="871"/>
      <c r="BI47" s="871"/>
      <c r="BJ47" s="871"/>
      <c r="BK47" s="871"/>
      <c r="BL47" s="871"/>
      <c r="BM47" s="871"/>
      <c r="BN47" s="871"/>
      <c r="BO47" s="871"/>
      <c r="BP47" s="871"/>
      <c r="BQ47" s="871"/>
      <c r="BR47" s="871"/>
      <c r="BS47" s="871"/>
      <c r="BT47" s="871"/>
      <c r="BU47" s="871"/>
      <c r="BV47" s="871"/>
      <c r="BW47" s="871"/>
      <c r="BX47" s="871"/>
      <c r="BY47" s="871"/>
      <c r="BZ47" s="871"/>
      <c r="CA47" s="871"/>
      <c r="CB47" s="871"/>
      <c r="CC47" s="871"/>
      <c r="CD47" s="777"/>
    </row>
    <row r="48" spans="1:85" ht="6" customHeight="1">
      <c r="A48" s="55"/>
      <c r="C48" s="56"/>
      <c r="D48" s="306"/>
      <c r="E48" s="307"/>
      <c r="F48" s="307"/>
      <c r="G48" s="307"/>
      <c r="H48" s="307"/>
      <c r="I48" s="307"/>
      <c r="J48" s="307"/>
      <c r="K48" s="307"/>
      <c r="L48" s="307"/>
      <c r="M48" s="307"/>
      <c r="N48" s="307"/>
      <c r="O48" s="331"/>
      <c r="P48" s="332"/>
      <c r="Q48" s="332"/>
      <c r="R48" s="332"/>
      <c r="S48" s="332"/>
      <c r="T48" s="332"/>
      <c r="U48" s="332"/>
      <c r="V48" s="333"/>
      <c r="W48" s="276"/>
      <c r="X48" s="276"/>
      <c r="Y48" s="276"/>
      <c r="Z48" s="276"/>
      <c r="AA48" s="276"/>
      <c r="AB48" s="276"/>
      <c r="AC48" s="778"/>
      <c r="AD48" s="778"/>
      <c r="AE48" s="778"/>
      <c r="AF48" s="778"/>
      <c r="AG48" s="778"/>
      <c r="AH48" s="778"/>
      <c r="AI48" s="778"/>
      <c r="AJ48" s="778"/>
      <c r="AK48" s="778"/>
      <c r="AL48" s="778"/>
      <c r="AM48" s="778"/>
      <c r="AN48" s="778"/>
      <c r="AO48" s="778"/>
      <c r="AP48" s="778"/>
      <c r="AQ48" s="778"/>
      <c r="AR48" s="778"/>
      <c r="AS48" s="778"/>
      <c r="AT48" s="778"/>
      <c r="AU48" s="778"/>
      <c r="AV48" s="778"/>
      <c r="AW48" s="778"/>
      <c r="AX48" s="778"/>
      <c r="AY48" s="778"/>
      <c r="AZ48" s="779"/>
      <c r="BA48" s="345"/>
      <c r="BB48" s="276"/>
      <c r="BC48" s="276"/>
      <c r="BD48" s="276"/>
      <c r="BE48" s="276"/>
      <c r="BF48" s="276"/>
      <c r="BG48" s="276"/>
      <c r="BH48" s="778"/>
      <c r="BI48" s="778"/>
      <c r="BJ48" s="778"/>
      <c r="BK48" s="778"/>
      <c r="BL48" s="778"/>
      <c r="BM48" s="778"/>
      <c r="BN48" s="778"/>
      <c r="BO48" s="778"/>
      <c r="BP48" s="778"/>
      <c r="BQ48" s="778"/>
      <c r="BR48" s="778"/>
      <c r="BS48" s="778"/>
      <c r="BT48" s="778"/>
      <c r="BU48" s="778"/>
      <c r="BV48" s="778"/>
      <c r="BW48" s="778"/>
      <c r="BX48" s="778"/>
      <c r="BY48" s="778"/>
      <c r="BZ48" s="778"/>
      <c r="CA48" s="778"/>
      <c r="CB48" s="778"/>
      <c r="CC48" s="778"/>
      <c r="CD48" s="779"/>
    </row>
    <row r="49" spans="1:82" ht="6" customHeight="1">
      <c r="A49" s="55"/>
      <c r="C49" s="56"/>
      <c r="D49" s="306"/>
      <c r="E49" s="307"/>
      <c r="F49" s="307"/>
      <c r="G49" s="307"/>
      <c r="H49" s="307"/>
      <c r="I49" s="307"/>
      <c r="J49" s="307"/>
      <c r="K49" s="307"/>
      <c r="L49" s="307"/>
      <c r="M49" s="307"/>
      <c r="N49" s="307"/>
      <c r="O49" s="325" t="s">
        <v>13</v>
      </c>
      <c r="P49" s="326"/>
      <c r="Q49" s="326"/>
      <c r="R49" s="326"/>
      <c r="S49" s="326"/>
      <c r="T49" s="326"/>
      <c r="U49" s="326"/>
      <c r="V49" s="327"/>
      <c r="W49" s="767" t="s">
        <v>280</v>
      </c>
      <c r="X49" s="768"/>
      <c r="Y49" s="768"/>
      <c r="Z49" s="768"/>
      <c r="AA49" s="768"/>
      <c r="AB49" s="768"/>
      <c r="AC49" s="768"/>
      <c r="AD49" s="768"/>
      <c r="AE49" s="768"/>
      <c r="AF49" s="768"/>
      <c r="AG49" s="768"/>
      <c r="AH49" s="768"/>
      <c r="AI49" s="768"/>
      <c r="AJ49" s="768"/>
      <c r="AK49" s="768"/>
      <c r="AL49" s="768"/>
      <c r="AM49" s="768"/>
      <c r="AN49" s="768"/>
      <c r="AO49" s="768"/>
      <c r="AP49" s="768"/>
      <c r="AQ49" s="768"/>
      <c r="AR49" s="768"/>
      <c r="AS49" s="768"/>
      <c r="AT49" s="768"/>
      <c r="AU49" s="768"/>
      <c r="AV49" s="768"/>
      <c r="AW49" s="768"/>
      <c r="AX49" s="768"/>
      <c r="AY49" s="768"/>
      <c r="AZ49" s="768"/>
      <c r="BA49" s="768"/>
      <c r="BB49" s="768"/>
      <c r="BC49" s="768"/>
      <c r="BD49" s="768"/>
      <c r="BE49" s="768"/>
      <c r="BF49" s="768"/>
      <c r="BG49" s="768"/>
      <c r="BH49" s="768"/>
      <c r="BI49" s="768"/>
      <c r="BJ49" s="768"/>
      <c r="BK49" s="768"/>
      <c r="BL49" s="768"/>
      <c r="BM49" s="768"/>
      <c r="BN49" s="768"/>
      <c r="BO49" s="768"/>
      <c r="BP49" s="768"/>
      <c r="BQ49" s="768"/>
      <c r="BR49" s="860"/>
      <c r="BS49" s="861"/>
      <c r="BT49" s="862"/>
      <c r="BU49" s="862"/>
      <c r="BV49" s="862"/>
      <c r="BW49" s="862"/>
      <c r="BX49" s="862"/>
      <c r="BY49" s="862"/>
      <c r="BZ49" s="862"/>
      <c r="CA49" s="862"/>
      <c r="CB49" s="862"/>
      <c r="CC49" s="862"/>
      <c r="CD49" s="867"/>
    </row>
    <row r="50" spans="1:82" ht="6" customHeight="1">
      <c r="A50" s="55"/>
      <c r="C50" s="56"/>
      <c r="D50" s="306"/>
      <c r="E50" s="307"/>
      <c r="F50" s="307"/>
      <c r="G50" s="307"/>
      <c r="H50" s="307"/>
      <c r="I50" s="307"/>
      <c r="J50" s="307"/>
      <c r="K50" s="307"/>
      <c r="L50" s="307"/>
      <c r="M50" s="307"/>
      <c r="N50" s="307"/>
      <c r="O50" s="328"/>
      <c r="P50" s="329"/>
      <c r="Q50" s="329"/>
      <c r="R50" s="329"/>
      <c r="S50" s="329"/>
      <c r="T50" s="329"/>
      <c r="U50" s="329"/>
      <c r="V50" s="330"/>
      <c r="W50" s="769"/>
      <c r="X50" s="770"/>
      <c r="Y50" s="770"/>
      <c r="Z50" s="770"/>
      <c r="AA50" s="770"/>
      <c r="AB50" s="770"/>
      <c r="AC50" s="770"/>
      <c r="AD50" s="770"/>
      <c r="AE50" s="770"/>
      <c r="AF50" s="770"/>
      <c r="AG50" s="770"/>
      <c r="AH50" s="770"/>
      <c r="AI50" s="770"/>
      <c r="AJ50" s="770"/>
      <c r="AK50" s="770"/>
      <c r="AL50" s="770"/>
      <c r="AM50" s="770"/>
      <c r="AN50" s="770"/>
      <c r="AO50" s="770"/>
      <c r="AP50" s="770"/>
      <c r="AQ50" s="770"/>
      <c r="AR50" s="770"/>
      <c r="AS50" s="770"/>
      <c r="AT50" s="770"/>
      <c r="AU50" s="770"/>
      <c r="AV50" s="770"/>
      <c r="AW50" s="770"/>
      <c r="AX50" s="770"/>
      <c r="AY50" s="770"/>
      <c r="AZ50" s="770"/>
      <c r="BA50" s="770"/>
      <c r="BB50" s="770"/>
      <c r="BC50" s="770"/>
      <c r="BD50" s="770"/>
      <c r="BE50" s="770"/>
      <c r="BF50" s="770"/>
      <c r="BG50" s="770"/>
      <c r="BH50" s="770"/>
      <c r="BI50" s="770"/>
      <c r="BJ50" s="770"/>
      <c r="BK50" s="770"/>
      <c r="BL50" s="770"/>
      <c r="BM50" s="770"/>
      <c r="BN50" s="770"/>
      <c r="BO50" s="770"/>
      <c r="BP50" s="770"/>
      <c r="BQ50" s="770"/>
      <c r="BR50" s="806"/>
      <c r="BS50" s="863"/>
      <c r="BT50" s="864"/>
      <c r="BU50" s="864"/>
      <c r="BV50" s="864"/>
      <c r="BW50" s="864"/>
      <c r="BX50" s="864"/>
      <c r="BY50" s="864"/>
      <c r="BZ50" s="864"/>
      <c r="CA50" s="864"/>
      <c r="CB50" s="864"/>
      <c r="CC50" s="864"/>
      <c r="CD50" s="868"/>
    </row>
    <row r="51" spans="1:82" ht="6" customHeight="1">
      <c r="A51" s="55"/>
      <c r="C51" s="56"/>
      <c r="D51" s="306"/>
      <c r="E51" s="307"/>
      <c r="F51" s="307"/>
      <c r="G51" s="307"/>
      <c r="H51" s="307"/>
      <c r="I51" s="307"/>
      <c r="J51" s="307"/>
      <c r="K51" s="307"/>
      <c r="L51" s="307"/>
      <c r="M51" s="307"/>
      <c r="N51" s="307"/>
      <c r="O51" s="331"/>
      <c r="P51" s="332"/>
      <c r="Q51" s="332"/>
      <c r="R51" s="332"/>
      <c r="S51" s="332"/>
      <c r="T51" s="332"/>
      <c r="U51" s="332"/>
      <c r="V51" s="333"/>
      <c r="W51" s="771"/>
      <c r="X51" s="772"/>
      <c r="Y51" s="772"/>
      <c r="Z51" s="772"/>
      <c r="AA51" s="772"/>
      <c r="AB51" s="772"/>
      <c r="AC51" s="772"/>
      <c r="AD51" s="772"/>
      <c r="AE51" s="772"/>
      <c r="AF51" s="772"/>
      <c r="AG51" s="772"/>
      <c r="AH51" s="772"/>
      <c r="AI51" s="772"/>
      <c r="AJ51" s="772"/>
      <c r="AK51" s="772"/>
      <c r="AL51" s="772"/>
      <c r="AM51" s="772"/>
      <c r="AN51" s="772"/>
      <c r="AO51" s="772"/>
      <c r="AP51" s="772"/>
      <c r="AQ51" s="772"/>
      <c r="AR51" s="772"/>
      <c r="AS51" s="772"/>
      <c r="AT51" s="772"/>
      <c r="AU51" s="772"/>
      <c r="AV51" s="772"/>
      <c r="AW51" s="772"/>
      <c r="AX51" s="772"/>
      <c r="AY51" s="772"/>
      <c r="AZ51" s="772"/>
      <c r="BA51" s="772"/>
      <c r="BB51" s="772"/>
      <c r="BC51" s="772"/>
      <c r="BD51" s="772"/>
      <c r="BE51" s="772"/>
      <c r="BF51" s="772"/>
      <c r="BG51" s="772"/>
      <c r="BH51" s="772"/>
      <c r="BI51" s="772"/>
      <c r="BJ51" s="772"/>
      <c r="BK51" s="772"/>
      <c r="BL51" s="772"/>
      <c r="BM51" s="772"/>
      <c r="BN51" s="772"/>
      <c r="BO51" s="772"/>
      <c r="BP51" s="772"/>
      <c r="BQ51" s="772"/>
      <c r="BR51" s="807"/>
      <c r="BS51" s="865"/>
      <c r="BT51" s="866"/>
      <c r="BU51" s="866"/>
      <c r="BV51" s="866"/>
      <c r="BW51" s="866"/>
      <c r="BX51" s="866"/>
      <c r="BY51" s="866"/>
      <c r="BZ51" s="866"/>
      <c r="CA51" s="866"/>
      <c r="CB51" s="866"/>
      <c r="CC51" s="866"/>
      <c r="CD51" s="869"/>
    </row>
    <row r="52" spans="1:82" ht="6" customHeight="1">
      <c r="A52" s="55"/>
      <c r="C52" s="56"/>
      <c r="D52" s="306"/>
      <c r="E52" s="307"/>
      <c r="F52" s="307"/>
      <c r="G52" s="307"/>
      <c r="H52" s="307"/>
      <c r="I52" s="307"/>
      <c r="J52" s="307"/>
      <c r="K52" s="307"/>
      <c r="L52" s="307"/>
      <c r="M52" s="307"/>
      <c r="N52" s="307"/>
      <c r="O52" s="360" t="s">
        <v>14</v>
      </c>
      <c r="P52" s="326"/>
      <c r="Q52" s="326"/>
      <c r="R52" s="326"/>
      <c r="S52" s="326"/>
      <c r="T52" s="326"/>
      <c r="U52" s="326"/>
      <c r="V52" s="327"/>
      <c r="W52" s="768" t="s">
        <v>281</v>
      </c>
      <c r="X52" s="768"/>
      <c r="Y52" s="768"/>
      <c r="Z52" s="768"/>
      <c r="AA52" s="768"/>
      <c r="AB52" s="768"/>
      <c r="AC52" s="768"/>
      <c r="AD52" s="768"/>
      <c r="AE52" s="768"/>
      <c r="AF52" s="768"/>
      <c r="AG52" s="768"/>
      <c r="AH52" s="768"/>
      <c r="AI52" s="768"/>
      <c r="AJ52" s="768"/>
      <c r="AK52" s="768"/>
      <c r="AL52" s="768"/>
      <c r="AM52" s="768"/>
      <c r="AN52" s="768"/>
      <c r="AO52" s="768"/>
      <c r="AP52" s="768"/>
      <c r="AQ52" s="768"/>
      <c r="AR52" s="768"/>
      <c r="AS52" s="305" t="s">
        <v>15</v>
      </c>
      <c r="AT52" s="305"/>
      <c r="AU52" s="305"/>
      <c r="AV52" s="768" t="s">
        <v>282</v>
      </c>
      <c r="AW52" s="768"/>
      <c r="AX52" s="768"/>
      <c r="AY52" s="768"/>
      <c r="AZ52" s="768"/>
      <c r="BA52" s="768"/>
      <c r="BB52" s="768"/>
      <c r="BC52" s="768"/>
      <c r="BD52" s="768"/>
      <c r="BE52" s="768"/>
      <c r="BF52" s="768"/>
      <c r="BG52" s="768"/>
      <c r="BH52" s="768"/>
      <c r="BI52" s="768"/>
      <c r="BJ52" s="768"/>
      <c r="BK52" s="768"/>
      <c r="BL52" s="768"/>
      <c r="BM52" s="768"/>
      <c r="BN52" s="768"/>
      <c r="BO52" s="768"/>
      <c r="BP52" s="768"/>
      <c r="BQ52" s="768"/>
      <c r="BR52" s="768"/>
      <c r="BS52" s="768"/>
      <c r="BT52" s="768"/>
      <c r="BU52" s="768"/>
      <c r="BV52" s="768"/>
      <c r="BW52" s="768"/>
      <c r="BX52" s="768"/>
      <c r="BY52" s="768"/>
      <c r="BZ52" s="768"/>
      <c r="CA52" s="768"/>
      <c r="CB52" s="305" t="s">
        <v>16</v>
      </c>
      <c r="CC52" s="305"/>
      <c r="CD52" s="872"/>
    </row>
    <row r="53" spans="1:82" ht="6" customHeight="1">
      <c r="A53" s="55"/>
      <c r="C53" s="56"/>
      <c r="D53" s="306"/>
      <c r="E53" s="307"/>
      <c r="F53" s="307"/>
      <c r="G53" s="307"/>
      <c r="H53" s="307"/>
      <c r="I53" s="307"/>
      <c r="J53" s="307"/>
      <c r="K53" s="307"/>
      <c r="L53" s="307"/>
      <c r="M53" s="307"/>
      <c r="N53" s="307"/>
      <c r="O53" s="328"/>
      <c r="P53" s="329"/>
      <c r="Q53" s="329"/>
      <c r="R53" s="329"/>
      <c r="S53" s="329"/>
      <c r="T53" s="329"/>
      <c r="U53" s="329"/>
      <c r="V53" s="330"/>
      <c r="W53" s="770"/>
      <c r="X53" s="770"/>
      <c r="Y53" s="770"/>
      <c r="Z53" s="770"/>
      <c r="AA53" s="770"/>
      <c r="AB53" s="770"/>
      <c r="AC53" s="770"/>
      <c r="AD53" s="770"/>
      <c r="AE53" s="770"/>
      <c r="AF53" s="770"/>
      <c r="AG53" s="770"/>
      <c r="AH53" s="770"/>
      <c r="AI53" s="770"/>
      <c r="AJ53" s="770"/>
      <c r="AK53" s="770"/>
      <c r="AL53" s="770"/>
      <c r="AM53" s="770"/>
      <c r="AN53" s="770"/>
      <c r="AO53" s="770"/>
      <c r="AP53" s="770"/>
      <c r="AQ53" s="770"/>
      <c r="AR53" s="770"/>
      <c r="AS53" s="307"/>
      <c r="AT53" s="307"/>
      <c r="AU53" s="307"/>
      <c r="AV53" s="770"/>
      <c r="AW53" s="770"/>
      <c r="AX53" s="770"/>
      <c r="AY53" s="770"/>
      <c r="AZ53" s="770"/>
      <c r="BA53" s="770"/>
      <c r="BB53" s="770"/>
      <c r="BC53" s="770"/>
      <c r="BD53" s="770"/>
      <c r="BE53" s="770"/>
      <c r="BF53" s="770"/>
      <c r="BG53" s="770"/>
      <c r="BH53" s="770"/>
      <c r="BI53" s="770"/>
      <c r="BJ53" s="770"/>
      <c r="BK53" s="770"/>
      <c r="BL53" s="770"/>
      <c r="BM53" s="770"/>
      <c r="BN53" s="770"/>
      <c r="BO53" s="770"/>
      <c r="BP53" s="770"/>
      <c r="BQ53" s="770"/>
      <c r="BR53" s="770"/>
      <c r="BS53" s="770"/>
      <c r="BT53" s="770"/>
      <c r="BU53" s="770"/>
      <c r="BV53" s="770"/>
      <c r="BW53" s="770"/>
      <c r="BX53" s="770"/>
      <c r="BY53" s="770"/>
      <c r="BZ53" s="770"/>
      <c r="CA53" s="770"/>
      <c r="CB53" s="307"/>
      <c r="CC53" s="307"/>
      <c r="CD53" s="873"/>
    </row>
    <row r="54" spans="1:82" ht="6" customHeight="1">
      <c r="A54" s="55"/>
      <c r="C54" s="56"/>
      <c r="D54" s="308"/>
      <c r="E54" s="309"/>
      <c r="F54" s="309"/>
      <c r="G54" s="309"/>
      <c r="H54" s="309"/>
      <c r="I54" s="309"/>
      <c r="J54" s="309"/>
      <c r="K54" s="309"/>
      <c r="L54" s="309"/>
      <c r="M54" s="309"/>
      <c r="N54" s="309"/>
      <c r="O54" s="331"/>
      <c r="P54" s="332"/>
      <c r="Q54" s="332"/>
      <c r="R54" s="332"/>
      <c r="S54" s="332"/>
      <c r="T54" s="332"/>
      <c r="U54" s="332"/>
      <c r="V54" s="333"/>
      <c r="W54" s="772"/>
      <c r="X54" s="772"/>
      <c r="Y54" s="772"/>
      <c r="Z54" s="772"/>
      <c r="AA54" s="772"/>
      <c r="AB54" s="772"/>
      <c r="AC54" s="772"/>
      <c r="AD54" s="772"/>
      <c r="AE54" s="772"/>
      <c r="AF54" s="772"/>
      <c r="AG54" s="772"/>
      <c r="AH54" s="772"/>
      <c r="AI54" s="772"/>
      <c r="AJ54" s="772"/>
      <c r="AK54" s="772"/>
      <c r="AL54" s="772"/>
      <c r="AM54" s="772"/>
      <c r="AN54" s="772"/>
      <c r="AO54" s="772"/>
      <c r="AP54" s="772"/>
      <c r="AQ54" s="772"/>
      <c r="AR54" s="772"/>
      <c r="AS54" s="309"/>
      <c r="AT54" s="309"/>
      <c r="AU54" s="309"/>
      <c r="AV54" s="772"/>
      <c r="AW54" s="772"/>
      <c r="AX54" s="772"/>
      <c r="AY54" s="772"/>
      <c r="AZ54" s="772"/>
      <c r="BA54" s="772"/>
      <c r="BB54" s="772"/>
      <c r="BC54" s="772"/>
      <c r="BD54" s="772"/>
      <c r="BE54" s="772"/>
      <c r="BF54" s="772"/>
      <c r="BG54" s="772"/>
      <c r="BH54" s="772"/>
      <c r="BI54" s="772"/>
      <c r="BJ54" s="772"/>
      <c r="BK54" s="772"/>
      <c r="BL54" s="772"/>
      <c r="BM54" s="772"/>
      <c r="BN54" s="772"/>
      <c r="BO54" s="772"/>
      <c r="BP54" s="772"/>
      <c r="BQ54" s="772"/>
      <c r="BR54" s="772"/>
      <c r="BS54" s="772"/>
      <c r="BT54" s="772"/>
      <c r="BU54" s="772"/>
      <c r="BV54" s="772"/>
      <c r="BW54" s="772"/>
      <c r="BX54" s="772"/>
      <c r="BY54" s="772"/>
      <c r="BZ54" s="772"/>
      <c r="CA54" s="772"/>
      <c r="CB54" s="309"/>
      <c r="CC54" s="309"/>
      <c r="CD54" s="874"/>
    </row>
    <row r="55" spans="1:82" ht="6" customHeight="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61"/>
      <c r="BG55" s="61"/>
      <c r="CD55" s="62"/>
    </row>
    <row r="56" spans="1:82" ht="6" customHeight="1">
      <c r="C56" s="56"/>
      <c r="D56" s="304" t="s">
        <v>17</v>
      </c>
      <c r="E56" s="305"/>
      <c r="F56" s="305"/>
      <c r="G56" s="305"/>
      <c r="H56" s="305"/>
      <c r="I56" s="305"/>
      <c r="J56" s="305"/>
      <c r="K56" s="305"/>
      <c r="L56" s="305"/>
      <c r="M56" s="305"/>
      <c r="N56" s="305"/>
      <c r="O56" s="337" t="s">
        <v>18</v>
      </c>
      <c r="P56" s="311"/>
      <c r="Q56" s="311"/>
      <c r="R56" s="311"/>
      <c r="S56" s="311"/>
      <c r="T56" s="311"/>
      <c r="U56" s="311"/>
      <c r="V56" s="312"/>
      <c r="W56" s="745"/>
      <c r="X56" s="739"/>
      <c r="Y56" s="739"/>
      <c r="Z56" s="854" t="s">
        <v>19</v>
      </c>
      <c r="AA56" s="854"/>
      <c r="AB56" s="854"/>
      <c r="AC56" s="854"/>
      <c r="AD56" s="854"/>
      <c r="AE56" s="854"/>
      <c r="AF56" s="854"/>
      <c r="AG56" s="854"/>
      <c r="AH56" s="854"/>
      <c r="AI56" s="854"/>
      <c r="AJ56" s="854"/>
      <c r="AK56" s="854"/>
      <c r="AL56" s="854"/>
      <c r="AM56" s="854"/>
      <c r="AN56" s="854"/>
      <c r="AO56" s="854"/>
      <c r="AP56" s="854"/>
      <c r="AQ56" s="854"/>
      <c r="AR56" s="854"/>
      <c r="AS56" s="854"/>
      <c r="AT56" s="854"/>
      <c r="AU56" s="854"/>
      <c r="AV56" s="854"/>
      <c r="AW56" s="854"/>
      <c r="AX56" s="854"/>
      <c r="AY56" s="854"/>
      <c r="AZ56" s="854"/>
      <c r="BA56" s="854"/>
      <c r="BB56" s="854"/>
      <c r="BC56" s="854"/>
      <c r="BD56" s="854"/>
      <c r="BE56" s="854"/>
      <c r="BF56" s="854"/>
      <c r="BG56" s="854"/>
      <c r="BH56" s="854"/>
      <c r="BI56" s="854"/>
      <c r="BJ56" s="854"/>
      <c r="BK56" s="854"/>
      <c r="BL56" s="854"/>
      <c r="BM56" s="854"/>
      <c r="BN56" s="854"/>
      <c r="BO56" s="854"/>
      <c r="BP56" s="854"/>
      <c r="BQ56" s="854"/>
      <c r="BR56" s="854"/>
      <c r="BS56" s="854"/>
      <c r="BT56" s="854"/>
      <c r="BU56" s="854"/>
      <c r="BV56" s="854"/>
      <c r="BW56" s="854"/>
      <c r="BX56" s="854"/>
      <c r="BY56" s="854"/>
      <c r="BZ56" s="854"/>
      <c r="CA56" s="854"/>
      <c r="CB56" s="854"/>
      <c r="CC56" s="854"/>
      <c r="CD56" s="855"/>
    </row>
    <row r="57" spans="1:82" ht="6" customHeight="1">
      <c r="C57" s="56"/>
      <c r="D57" s="313"/>
      <c r="E57" s="314"/>
      <c r="F57" s="314"/>
      <c r="G57" s="314"/>
      <c r="H57" s="314"/>
      <c r="I57" s="314"/>
      <c r="J57" s="314"/>
      <c r="K57" s="314"/>
      <c r="L57" s="314"/>
      <c r="M57" s="314"/>
      <c r="N57" s="314"/>
      <c r="O57" s="313"/>
      <c r="P57" s="314"/>
      <c r="Q57" s="314"/>
      <c r="R57" s="314"/>
      <c r="S57" s="314"/>
      <c r="T57" s="314"/>
      <c r="U57" s="314"/>
      <c r="V57" s="315"/>
      <c r="W57" s="746"/>
      <c r="X57" s="741"/>
      <c r="Y57" s="741"/>
      <c r="Z57" s="856"/>
      <c r="AA57" s="856"/>
      <c r="AB57" s="856"/>
      <c r="AC57" s="856"/>
      <c r="AD57" s="856"/>
      <c r="AE57" s="856"/>
      <c r="AF57" s="856"/>
      <c r="AG57" s="856"/>
      <c r="AH57" s="856"/>
      <c r="AI57" s="856"/>
      <c r="AJ57" s="856"/>
      <c r="AK57" s="856"/>
      <c r="AL57" s="856"/>
      <c r="AM57" s="856"/>
      <c r="AN57" s="856"/>
      <c r="AO57" s="856"/>
      <c r="AP57" s="856"/>
      <c r="AQ57" s="856"/>
      <c r="AR57" s="856"/>
      <c r="AS57" s="856"/>
      <c r="AT57" s="856"/>
      <c r="AU57" s="856"/>
      <c r="AV57" s="856"/>
      <c r="AW57" s="856"/>
      <c r="AX57" s="856"/>
      <c r="AY57" s="856"/>
      <c r="AZ57" s="856"/>
      <c r="BA57" s="856"/>
      <c r="BB57" s="856"/>
      <c r="BC57" s="856"/>
      <c r="BD57" s="856"/>
      <c r="BE57" s="856"/>
      <c r="BF57" s="856"/>
      <c r="BG57" s="856"/>
      <c r="BH57" s="856"/>
      <c r="BI57" s="856"/>
      <c r="BJ57" s="856"/>
      <c r="BK57" s="856"/>
      <c r="BL57" s="856"/>
      <c r="BM57" s="856"/>
      <c r="BN57" s="856"/>
      <c r="BO57" s="856"/>
      <c r="BP57" s="856"/>
      <c r="BQ57" s="856"/>
      <c r="BR57" s="856"/>
      <c r="BS57" s="856"/>
      <c r="BT57" s="856"/>
      <c r="BU57" s="856"/>
      <c r="BV57" s="856"/>
      <c r="BW57" s="856"/>
      <c r="BX57" s="856"/>
      <c r="BY57" s="856"/>
      <c r="BZ57" s="856"/>
      <c r="CA57" s="856"/>
      <c r="CB57" s="856"/>
      <c r="CC57" s="856"/>
      <c r="CD57" s="857"/>
    </row>
    <row r="58" spans="1:82" ht="6" customHeight="1">
      <c r="C58" s="56"/>
      <c r="D58" s="313"/>
      <c r="E58" s="314"/>
      <c r="F58" s="314"/>
      <c r="G58" s="314"/>
      <c r="H58" s="314"/>
      <c r="I58" s="314"/>
      <c r="J58" s="314"/>
      <c r="K58" s="314"/>
      <c r="L58" s="314"/>
      <c r="M58" s="314"/>
      <c r="N58" s="314"/>
      <c r="O58" s="313"/>
      <c r="P58" s="314"/>
      <c r="Q58" s="314"/>
      <c r="R58" s="314"/>
      <c r="S58" s="314"/>
      <c r="T58" s="314"/>
      <c r="U58" s="314"/>
      <c r="V58" s="315"/>
      <c r="W58" s="746"/>
      <c r="X58" s="741"/>
      <c r="Y58" s="741"/>
      <c r="Z58" s="856"/>
      <c r="AA58" s="856"/>
      <c r="AB58" s="856"/>
      <c r="AC58" s="856"/>
      <c r="AD58" s="856"/>
      <c r="AE58" s="856"/>
      <c r="AF58" s="856"/>
      <c r="AG58" s="856"/>
      <c r="AH58" s="856"/>
      <c r="AI58" s="856"/>
      <c r="AJ58" s="856"/>
      <c r="AK58" s="856"/>
      <c r="AL58" s="856"/>
      <c r="AM58" s="856"/>
      <c r="AN58" s="856"/>
      <c r="AO58" s="856"/>
      <c r="AP58" s="856"/>
      <c r="AQ58" s="856"/>
      <c r="AR58" s="856"/>
      <c r="AS58" s="856"/>
      <c r="AT58" s="856"/>
      <c r="AU58" s="856"/>
      <c r="AV58" s="856"/>
      <c r="AW58" s="856"/>
      <c r="AX58" s="856"/>
      <c r="AY58" s="856"/>
      <c r="AZ58" s="856"/>
      <c r="BA58" s="856"/>
      <c r="BB58" s="856"/>
      <c r="BC58" s="856"/>
      <c r="BD58" s="856"/>
      <c r="BE58" s="856"/>
      <c r="BF58" s="856"/>
      <c r="BG58" s="856"/>
      <c r="BH58" s="856"/>
      <c r="BI58" s="856"/>
      <c r="BJ58" s="856"/>
      <c r="BK58" s="856"/>
      <c r="BL58" s="856"/>
      <c r="BM58" s="856"/>
      <c r="BN58" s="856"/>
      <c r="BO58" s="856"/>
      <c r="BP58" s="856"/>
      <c r="BQ58" s="856"/>
      <c r="BR58" s="856"/>
      <c r="BS58" s="856"/>
      <c r="BT58" s="856"/>
      <c r="BU58" s="856"/>
      <c r="BV58" s="856"/>
      <c r="BW58" s="856"/>
      <c r="BX58" s="856"/>
      <c r="BY58" s="856"/>
      <c r="BZ58" s="856"/>
      <c r="CA58" s="856"/>
      <c r="CB58" s="856"/>
      <c r="CC58" s="856"/>
      <c r="CD58" s="857"/>
    </row>
    <row r="59" spans="1:82" ht="6" customHeight="1">
      <c r="C59" s="56"/>
      <c r="D59" s="313"/>
      <c r="E59" s="314"/>
      <c r="F59" s="314"/>
      <c r="G59" s="314"/>
      <c r="H59" s="314"/>
      <c r="I59" s="314"/>
      <c r="J59" s="314"/>
      <c r="K59" s="314"/>
      <c r="L59" s="314"/>
      <c r="M59" s="314"/>
      <c r="N59" s="314"/>
      <c r="O59" s="313"/>
      <c r="P59" s="314"/>
      <c r="Q59" s="314"/>
      <c r="R59" s="314"/>
      <c r="S59" s="314"/>
      <c r="T59" s="314"/>
      <c r="U59" s="314"/>
      <c r="V59" s="315"/>
      <c r="W59" s="746"/>
      <c r="X59" s="741"/>
      <c r="Y59" s="741"/>
      <c r="Z59" s="858" t="s">
        <v>20</v>
      </c>
      <c r="AA59" s="858"/>
      <c r="AB59" s="858"/>
      <c r="AC59" s="858"/>
      <c r="AD59" s="858"/>
      <c r="AE59" s="858"/>
      <c r="AF59" s="858"/>
      <c r="AG59" s="858"/>
      <c r="AH59" s="741" t="s">
        <v>0</v>
      </c>
      <c r="AI59" s="741"/>
      <c r="AJ59" s="817"/>
      <c r="AK59" s="817"/>
      <c r="AL59" s="817"/>
      <c r="AM59" s="817"/>
      <c r="AN59" s="817"/>
      <c r="AO59" s="817"/>
      <c r="AP59" s="817"/>
      <c r="AQ59" s="817"/>
      <c r="AR59" s="817"/>
      <c r="AS59" s="817"/>
      <c r="AT59" s="817"/>
      <c r="AU59" s="817"/>
      <c r="AV59" s="817"/>
      <c r="AW59" s="817"/>
      <c r="AX59" s="817"/>
      <c r="AY59" s="817"/>
      <c r="AZ59" s="817"/>
      <c r="BA59" s="817"/>
      <c r="BB59" s="817"/>
      <c r="BC59" s="817"/>
      <c r="BD59" s="817"/>
      <c r="BE59" s="817"/>
      <c r="BF59" s="817"/>
      <c r="BG59" s="817"/>
      <c r="BH59" s="817"/>
      <c r="BI59" s="817"/>
      <c r="BJ59" s="817"/>
      <c r="BK59" s="817"/>
      <c r="BL59" s="817"/>
      <c r="BM59" s="817"/>
      <c r="BN59" s="817"/>
      <c r="BO59" s="817"/>
      <c r="BP59" s="817"/>
      <c r="BQ59" s="817"/>
      <c r="BR59" s="817"/>
      <c r="BS59" s="817"/>
      <c r="BT59" s="817"/>
      <c r="BU59" s="817"/>
      <c r="BV59" s="817"/>
      <c r="BW59" s="817"/>
      <c r="BX59" s="817"/>
      <c r="BY59" s="817"/>
      <c r="BZ59" s="817"/>
      <c r="CA59" s="817"/>
      <c r="CB59" s="817"/>
      <c r="CC59" s="741" t="s">
        <v>1</v>
      </c>
      <c r="CD59" s="742"/>
    </row>
    <row r="60" spans="1:82" ht="6" customHeight="1">
      <c r="C60" s="56"/>
      <c r="D60" s="313"/>
      <c r="E60" s="314"/>
      <c r="F60" s="314"/>
      <c r="G60" s="314"/>
      <c r="H60" s="314"/>
      <c r="I60" s="314"/>
      <c r="J60" s="314"/>
      <c r="K60" s="314"/>
      <c r="L60" s="314"/>
      <c r="M60" s="314"/>
      <c r="N60" s="314"/>
      <c r="O60" s="313"/>
      <c r="P60" s="314"/>
      <c r="Q60" s="314"/>
      <c r="R60" s="314"/>
      <c r="S60" s="314"/>
      <c r="T60" s="314"/>
      <c r="U60" s="314"/>
      <c r="V60" s="315"/>
      <c r="W60" s="746"/>
      <c r="X60" s="741"/>
      <c r="Y60" s="741"/>
      <c r="Z60" s="858"/>
      <c r="AA60" s="858"/>
      <c r="AB60" s="858"/>
      <c r="AC60" s="858"/>
      <c r="AD60" s="858"/>
      <c r="AE60" s="858"/>
      <c r="AF60" s="858"/>
      <c r="AG60" s="858"/>
      <c r="AH60" s="741"/>
      <c r="AI60" s="741"/>
      <c r="AJ60" s="817"/>
      <c r="AK60" s="817"/>
      <c r="AL60" s="817"/>
      <c r="AM60" s="817"/>
      <c r="AN60" s="817"/>
      <c r="AO60" s="817"/>
      <c r="AP60" s="817"/>
      <c r="AQ60" s="817"/>
      <c r="AR60" s="817"/>
      <c r="AS60" s="817"/>
      <c r="AT60" s="817"/>
      <c r="AU60" s="817"/>
      <c r="AV60" s="817"/>
      <c r="AW60" s="817"/>
      <c r="AX60" s="817"/>
      <c r="AY60" s="817"/>
      <c r="AZ60" s="817"/>
      <c r="BA60" s="817"/>
      <c r="BB60" s="817"/>
      <c r="BC60" s="817"/>
      <c r="BD60" s="817"/>
      <c r="BE60" s="817"/>
      <c r="BF60" s="817"/>
      <c r="BG60" s="817"/>
      <c r="BH60" s="817"/>
      <c r="BI60" s="817"/>
      <c r="BJ60" s="817"/>
      <c r="BK60" s="817"/>
      <c r="BL60" s="817"/>
      <c r="BM60" s="817"/>
      <c r="BN60" s="817"/>
      <c r="BO60" s="817"/>
      <c r="BP60" s="817"/>
      <c r="BQ60" s="817"/>
      <c r="BR60" s="817"/>
      <c r="BS60" s="817"/>
      <c r="BT60" s="817"/>
      <c r="BU60" s="817"/>
      <c r="BV60" s="817"/>
      <c r="BW60" s="817"/>
      <c r="BX60" s="817"/>
      <c r="BY60" s="817"/>
      <c r="BZ60" s="817"/>
      <c r="CA60" s="817"/>
      <c r="CB60" s="817"/>
      <c r="CC60" s="741"/>
      <c r="CD60" s="742"/>
    </row>
    <row r="61" spans="1:82" ht="6" customHeight="1">
      <c r="C61" s="56"/>
      <c r="D61" s="313"/>
      <c r="E61" s="314"/>
      <c r="F61" s="314"/>
      <c r="G61" s="314"/>
      <c r="H61" s="314"/>
      <c r="I61" s="314"/>
      <c r="J61" s="314"/>
      <c r="K61" s="314"/>
      <c r="L61" s="314"/>
      <c r="M61" s="314"/>
      <c r="N61" s="314"/>
      <c r="O61" s="316"/>
      <c r="P61" s="317"/>
      <c r="Q61" s="317"/>
      <c r="R61" s="317"/>
      <c r="S61" s="317"/>
      <c r="T61" s="317"/>
      <c r="U61" s="317"/>
      <c r="V61" s="318"/>
      <c r="W61" s="747"/>
      <c r="X61" s="743"/>
      <c r="Y61" s="743"/>
      <c r="Z61" s="859"/>
      <c r="AA61" s="859"/>
      <c r="AB61" s="859"/>
      <c r="AC61" s="859"/>
      <c r="AD61" s="859"/>
      <c r="AE61" s="859"/>
      <c r="AF61" s="859"/>
      <c r="AG61" s="859"/>
      <c r="AH61" s="743"/>
      <c r="AI61" s="743"/>
      <c r="AJ61" s="818"/>
      <c r="AK61" s="818"/>
      <c r="AL61" s="818"/>
      <c r="AM61" s="818"/>
      <c r="AN61" s="818"/>
      <c r="AO61" s="818"/>
      <c r="AP61" s="818"/>
      <c r="AQ61" s="818"/>
      <c r="AR61" s="818"/>
      <c r="AS61" s="818"/>
      <c r="AT61" s="818"/>
      <c r="AU61" s="818"/>
      <c r="AV61" s="818"/>
      <c r="AW61" s="818"/>
      <c r="AX61" s="818"/>
      <c r="AY61" s="818"/>
      <c r="AZ61" s="818"/>
      <c r="BA61" s="818"/>
      <c r="BB61" s="818"/>
      <c r="BC61" s="818"/>
      <c r="BD61" s="818"/>
      <c r="BE61" s="818"/>
      <c r="BF61" s="818"/>
      <c r="BG61" s="818"/>
      <c r="BH61" s="818"/>
      <c r="BI61" s="818"/>
      <c r="BJ61" s="818"/>
      <c r="BK61" s="818"/>
      <c r="BL61" s="818"/>
      <c r="BM61" s="818"/>
      <c r="BN61" s="818"/>
      <c r="BO61" s="818"/>
      <c r="BP61" s="818"/>
      <c r="BQ61" s="818"/>
      <c r="BR61" s="818"/>
      <c r="BS61" s="818"/>
      <c r="BT61" s="818"/>
      <c r="BU61" s="818"/>
      <c r="BV61" s="818"/>
      <c r="BW61" s="818"/>
      <c r="BX61" s="818"/>
      <c r="BY61" s="818"/>
      <c r="BZ61" s="818"/>
      <c r="CA61" s="818"/>
      <c r="CB61" s="818"/>
      <c r="CC61" s="743"/>
      <c r="CD61" s="744"/>
    </row>
    <row r="62" spans="1:82" ht="6" customHeight="1">
      <c r="C62" s="56"/>
      <c r="D62" s="313"/>
      <c r="E62" s="314"/>
      <c r="F62" s="314"/>
      <c r="G62" s="314"/>
      <c r="H62" s="314"/>
      <c r="I62" s="314"/>
      <c r="J62" s="314"/>
      <c r="K62" s="314"/>
      <c r="L62" s="314"/>
      <c r="M62" s="314"/>
      <c r="N62" s="314"/>
      <c r="O62" s="337" t="s">
        <v>21</v>
      </c>
      <c r="P62" s="311"/>
      <c r="Q62" s="311"/>
      <c r="R62" s="311"/>
      <c r="S62" s="311"/>
      <c r="T62" s="311"/>
      <c r="U62" s="311"/>
      <c r="V62" s="312"/>
      <c r="W62" s="745"/>
      <c r="X62" s="739"/>
      <c r="Y62" s="739"/>
      <c r="Z62" s="854" t="s">
        <v>19</v>
      </c>
      <c r="AA62" s="854"/>
      <c r="AB62" s="854"/>
      <c r="AC62" s="854"/>
      <c r="AD62" s="854"/>
      <c r="AE62" s="854"/>
      <c r="AF62" s="854"/>
      <c r="AG62" s="854"/>
      <c r="AH62" s="854"/>
      <c r="AI62" s="854"/>
      <c r="AJ62" s="854"/>
      <c r="AK62" s="854"/>
      <c r="AL62" s="854"/>
      <c r="AM62" s="854"/>
      <c r="AN62" s="854"/>
      <c r="AO62" s="854"/>
      <c r="AP62" s="854"/>
      <c r="AQ62" s="854"/>
      <c r="AR62" s="854"/>
      <c r="AS62" s="854"/>
      <c r="AT62" s="854"/>
      <c r="AU62" s="854"/>
      <c r="AV62" s="854"/>
      <c r="AW62" s="854"/>
      <c r="AX62" s="854"/>
      <c r="AY62" s="854"/>
      <c r="AZ62" s="854"/>
      <c r="BA62" s="854"/>
      <c r="BB62" s="854"/>
      <c r="BC62" s="854"/>
      <c r="BD62" s="854"/>
      <c r="BE62" s="854"/>
      <c r="BF62" s="854"/>
      <c r="BG62" s="854"/>
      <c r="BH62" s="854"/>
      <c r="BI62" s="854"/>
      <c r="BJ62" s="854"/>
      <c r="BK62" s="854"/>
      <c r="BL62" s="854"/>
      <c r="BM62" s="854"/>
      <c r="BN62" s="854"/>
      <c r="BO62" s="854"/>
      <c r="BP62" s="854"/>
      <c r="BQ62" s="854"/>
      <c r="BR62" s="854"/>
      <c r="BS62" s="854"/>
      <c r="BT62" s="854"/>
      <c r="BU62" s="854"/>
      <c r="BV62" s="854"/>
      <c r="BW62" s="854"/>
      <c r="BX62" s="854"/>
      <c r="BY62" s="854"/>
      <c r="BZ62" s="854"/>
      <c r="CA62" s="854"/>
      <c r="CB62" s="854"/>
      <c r="CC62" s="854"/>
      <c r="CD62" s="855"/>
    </row>
    <row r="63" spans="1:82" ht="6" customHeight="1">
      <c r="C63" s="56"/>
      <c r="D63" s="313"/>
      <c r="E63" s="314"/>
      <c r="F63" s="314"/>
      <c r="G63" s="314"/>
      <c r="H63" s="314"/>
      <c r="I63" s="314"/>
      <c r="J63" s="314"/>
      <c r="K63" s="314"/>
      <c r="L63" s="314"/>
      <c r="M63" s="314"/>
      <c r="N63" s="314"/>
      <c r="O63" s="313"/>
      <c r="P63" s="314"/>
      <c r="Q63" s="314"/>
      <c r="R63" s="314"/>
      <c r="S63" s="314"/>
      <c r="T63" s="314"/>
      <c r="U63" s="314"/>
      <c r="V63" s="315"/>
      <c r="W63" s="746"/>
      <c r="X63" s="741"/>
      <c r="Y63" s="741"/>
      <c r="Z63" s="856"/>
      <c r="AA63" s="856"/>
      <c r="AB63" s="856"/>
      <c r="AC63" s="856"/>
      <c r="AD63" s="856"/>
      <c r="AE63" s="856"/>
      <c r="AF63" s="856"/>
      <c r="AG63" s="856"/>
      <c r="AH63" s="856"/>
      <c r="AI63" s="856"/>
      <c r="AJ63" s="856"/>
      <c r="AK63" s="856"/>
      <c r="AL63" s="856"/>
      <c r="AM63" s="856"/>
      <c r="AN63" s="856"/>
      <c r="AO63" s="856"/>
      <c r="AP63" s="856"/>
      <c r="AQ63" s="856"/>
      <c r="AR63" s="856"/>
      <c r="AS63" s="856"/>
      <c r="AT63" s="856"/>
      <c r="AU63" s="856"/>
      <c r="AV63" s="856"/>
      <c r="AW63" s="856"/>
      <c r="AX63" s="856"/>
      <c r="AY63" s="856"/>
      <c r="AZ63" s="856"/>
      <c r="BA63" s="856"/>
      <c r="BB63" s="856"/>
      <c r="BC63" s="856"/>
      <c r="BD63" s="856"/>
      <c r="BE63" s="856"/>
      <c r="BF63" s="856"/>
      <c r="BG63" s="856"/>
      <c r="BH63" s="856"/>
      <c r="BI63" s="856"/>
      <c r="BJ63" s="856"/>
      <c r="BK63" s="856"/>
      <c r="BL63" s="856"/>
      <c r="BM63" s="856"/>
      <c r="BN63" s="856"/>
      <c r="BO63" s="856"/>
      <c r="BP63" s="856"/>
      <c r="BQ63" s="856"/>
      <c r="BR63" s="856"/>
      <c r="BS63" s="856"/>
      <c r="BT63" s="856"/>
      <c r="BU63" s="856"/>
      <c r="BV63" s="856"/>
      <c r="BW63" s="856"/>
      <c r="BX63" s="856"/>
      <c r="BY63" s="856"/>
      <c r="BZ63" s="856"/>
      <c r="CA63" s="856"/>
      <c r="CB63" s="856"/>
      <c r="CC63" s="856"/>
      <c r="CD63" s="857"/>
    </row>
    <row r="64" spans="1:82" ht="6" customHeight="1">
      <c r="C64" s="56"/>
      <c r="D64" s="313"/>
      <c r="E64" s="314"/>
      <c r="F64" s="314"/>
      <c r="G64" s="314"/>
      <c r="H64" s="314"/>
      <c r="I64" s="314"/>
      <c r="J64" s="314"/>
      <c r="K64" s="314"/>
      <c r="L64" s="314"/>
      <c r="M64" s="314"/>
      <c r="N64" s="314"/>
      <c r="O64" s="313"/>
      <c r="P64" s="314"/>
      <c r="Q64" s="314"/>
      <c r="R64" s="314"/>
      <c r="S64" s="314"/>
      <c r="T64" s="314"/>
      <c r="U64" s="314"/>
      <c r="V64" s="315"/>
      <c r="W64" s="746"/>
      <c r="X64" s="741"/>
      <c r="Y64" s="741"/>
      <c r="Z64" s="856"/>
      <c r="AA64" s="856"/>
      <c r="AB64" s="856"/>
      <c r="AC64" s="856"/>
      <c r="AD64" s="856"/>
      <c r="AE64" s="856"/>
      <c r="AF64" s="856"/>
      <c r="AG64" s="856"/>
      <c r="AH64" s="856"/>
      <c r="AI64" s="856"/>
      <c r="AJ64" s="856"/>
      <c r="AK64" s="856"/>
      <c r="AL64" s="856"/>
      <c r="AM64" s="856"/>
      <c r="AN64" s="856"/>
      <c r="AO64" s="856"/>
      <c r="AP64" s="856"/>
      <c r="AQ64" s="856"/>
      <c r="AR64" s="856"/>
      <c r="AS64" s="856"/>
      <c r="AT64" s="856"/>
      <c r="AU64" s="856"/>
      <c r="AV64" s="856"/>
      <c r="AW64" s="856"/>
      <c r="AX64" s="856"/>
      <c r="AY64" s="856"/>
      <c r="AZ64" s="856"/>
      <c r="BA64" s="856"/>
      <c r="BB64" s="856"/>
      <c r="BC64" s="856"/>
      <c r="BD64" s="856"/>
      <c r="BE64" s="856"/>
      <c r="BF64" s="856"/>
      <c r="BG64" s="856"/>
      <c r="BH64" s="856"/>
      <c r="BI64" s="856"/>
      <c r="BJ64" s="856"/>
      <c r="BK64" s="856"/>
      <c r="BL64" s="856"/>
      <c r="BM64" s="856"/>
      <c r="BN64" s="856"/>
      <c r="BO64" s="856"/>
      <c r="BP64" s="856"/>
      <c r="BQ64" s="856"/>
      <c r="BR64" s="856"/>
      <c r="BS64" s="856"/>
      <c r="BT64" s="856"/>
      <c r="BU64" s="856"/>
      <c r="BV64" s="856"/>
      <c r="BW64" s="856"/>
      <c r="BX64" s="856"/>
      <c r="BY64" s="856"/>
      <c r="BZ64" s="856"/>
      <c r="CA64" s="856"/>
      <c r="CB64" s="856"/>
      <c r="CC64" s="856"/>
      <c r="CD64" s="857"/>
    </row>
    <row r="65" spans="3:87" ht="6" customHeight="1">
      <c r="C65" s="56"/>
      <c r="D65" s="313"/>
      <c r="E65" s="314"/>
      <c r="F65" s="314"/>
      <c r="G65" s="314"/>
      <c r="H65" s="314"/>
      <c r="I65" s="314"/>
      <c r="J65" s="314"/>
      <c r="K65" s="314"/>
      <c r="L65" s="314"/>
      <c r="M65" s="314"/>
      <c r="N65" s="314"/>
      <c r="O65" s="313"/>
      <c r="P65" s="314"/>
      <c r="Q65" s="314"/>
      <c r="R65" s="314"/>
      <c r="S65" s="314"/>
      <c r="T65" s="314"/>
      <c r="U65" s="314"/>
      <c r="V65" s="315"/>
      <c r="W65" s="746"/>
      <c r="X65" s="741"/>
      <c r="Y65" s="741"/>
      <c r="Z65" s="858" t="s">
        <v>20</v>
      </c>
      <c r="AA65" s="858"/>
      <c r="AB65" s="858"/>
      <c r="AC65" s="858"/>
      <c r="AD65" s="858"/>
      <c r="AE65" s="858"/>
      <c r="AF65" s="858"/>
      <c r="AG65" s="858"/>
      <c r="AH65" s="741" t="s">
        <v>0</v>
      </c>
      <c r="AI65" s="741"/>
      <c r="AJ65" s="817"/>
      <c r="AK65" s="817"/>
      <c r="AL65" s="817"/>
      <c r="AM65" s="817"/>
      <c r="AN65" s="817"/>
      <c r="AO65" s="817"/>
      <c r="AP65" s="817"/>
      <c r="AQ65" s="817"/>
      <c r="AR65" s="817"/>
      <c r="AS65" s="817"/>
      <c r="AT65" s="817"/>
      <c r="AU65" s="817"/>
      <c r="AV65" s="817"/>
      <c r="AW65" s="817"/>
      <c r="AX65" s="817"/>
      <c r="AY65" s="817"/>
      <c r="AZ65" s="817"/>
      <c r="BA65" s="817"/>
      <c r="BB65" s="817"/>
      <c r="BC65" s="817"/>
      <c r="BD65" s="817"/>
      <c r="BE65" s="817"/>
      <c r="BF65" s="817"/>
      <c r="BG65" s="817"/>
      <c r="BH65" s="817"/>
      <c r="BI65" s="817"/>
      <c r="BJ65" s="817"/>
      <c r="BK65" s="817"/>
      <c r="BL65" s="817"/>
      <c r="BM65" s="817"/>
      <c r="BN65" s="817"/>
      <c r="BO65" s="817"/>
      <c r="BP65" s="817"/>
      <c r="BQ65" s="817"/>
      <c r="BR65" s="817"/>
      <c r="BS65" s="817"/>
      <c r="BT65" s="817"/>
      <c r="BU65" s="817"/>
      <c r="BV65" s="817"/>
      <c r="BW65" s="817"/>
      <c r="BX65" s="817"/>
      <c r="BY65" s="817"/>
      <c r="BZ65" s="817"/>
      <c r="CA65" s="817"/>
      <c r="CB65" s="817"/>
      <c r="CC65" s="741" t="s">
        <v>1</v>
      </c>
      <c r="CD65" s="742"/>
    </row>
    <row r="66" spans="3:87" ht="6" customHeight="1">
      <c r="C66" s="56"/>
      <c r="D66" s="313"/>
      <c r="E66" s="314"/>
      <c r="F66" s="314"/>
      <c r="G66" s="314"/>
      <c r="H66" s="314"/>
      <c r="I66" s="314"/>
      <c r="J66" s="314"/>
      <c r="K66" s="314"/>
      <c r="L66" s="314"/>
      <c r="M66" s="314"/>
      <c r="N66" s="314"/>
      <c r="O66" s="313"/>
      <c r="P66" s="314"/>
      <c r="Q66" s="314"/>
      <c r="R66" s="314"/>
      <c r="S66" s="314"/>
      <c r="T66" s="314"/>
      <c r="U66" s="314"/>
      <c r="V66" s="315"/>
      <c r="W66" s="746"/>
      <c r="X66" s="741"/>
      <c r="Y66" s="741"/>
      <c r="Z66" s="858"/>
      <c r="AA66" s="858"/>
      <c r="AB66" s="858"/>
      <c r="AC66" s="858"/>
      <c r="AD66" s="858"/>
      <c r="AE66" s="858"/>
      <c r="AF66" s="858"/>
      <c r="AG66" s="858"/>
      <c r="AH66" s="741"/>
      <c r="AI66" s="741"/>
      <c r="AJ66" s="817"/>
      <c r="AK66" s="817"/>
      <c r="AL66" s="817"/>
      <c r="AM66" s="817"/>
      <c r="AN66" s="817"/>
      <c r="AO66" s="817"/>
      <c r="AP66" s="817"/>
      <c r="AQ66" s="817"/>
      <c r="AR66" s="817"/>
      <c r="AS66" s="817"/>
      <c r="AT66" s="817"/>
      <c r="AU66" s="817"/>
      <c r="AV66" s="817"/>
      <c r="AW66" s="817"/>
      <c r="AX66" s="817"/>
      <c r="AY66" s="817"/>
      <c r="AZ66" s="817"/>
      <c r="BA66" s="817"/>
      <c r="BB66" s="817"/>
      <c r="BC66" s="817"/>
      <c r="BD66" s="817"/>
      <c r="BE66" s="817"/>
      <c r="BF66" s="817"/>
      <c r="BG66" s="817"/>
      <c r="BH66" s="817"/>
      <c r="BI66" s="817"/>
      <c r="BJ66" s="817"/>
      <c r="BK66" s="817"/>
      <c r="BL66" s="817"/>
      <c r="BM66" s="817"/>
      <c r="BN66" s="817"/>
      <c r="BO66" s="817"/>
      <c r="BP66" s="817"/>
      <c r="BQ66" s="817"/>
      <c r="BR66" s="817"/>
      <c r="BS66" s="817"/>
      <c r="BT66" s="817"/>
      <c r="BU66" s="817"/>
      <c r="BV66" s="817"/>
      <c r="BW66" s="817"/>
      <c r="BX66" s="817"/>
      <c r="BY66" s="817"/>
      <c r="BZ66" s="817"/>
      <c r="CA66" s="817"/>
      <c r="CB66" s="817"/>
      <c r="CC66" s="741"/>
      <c r="CD66" s="742"/>
    </row>
    <row r="67" spans="3:87" ht="6" customHeight="1">
      <c r="C67" s="56"/>
      <c r="D67" s="316"/>
      <c r="E67" s="317"/>
      <c r="F67" s="317"/>
      <c r="G67" s="317"/>
      <c r="H67" s="317"/>
      <c r="I67" s="317"/>
      <c r="J67" s="317"/>
      <c r="K67" s="317"/>
      <c r="L67" s="317"/>
      <c r="M67" s="317"/>
      <c r="N67" s="317"/>
      <c r="O67" s="316"/>
      <c r="P67" s="317"/>
      <c r="Q67" s="317"/>
      <c r="R67" s="317"/>
      <c r="S67" s="317"/>
      <c r="T67" s="317"/>
      <c r="U67" s="317"/>
      <c r="V67" s="318"/>
      <c r="W67" s="747"/>
      <c r="X67" s="743"/>
      <c r="Y67" s="743"/>
      <c r="Z67" s="859"/>
      <c r="AA67" s="859"/>
      <c r="AB67" s="859"/>
      <c r="AC67" s="859"/>
      <c r="AD67" s="859"/>
      <c r="AE67" s="859"/>
      <c r="AF67" s="859"/>
      <c r="AG67" s="859"/>
      <c r="AH67" s="743"/>
      <c r="AI67" s="743"/>
      <c r="AJ67" s="818"/>
      <c r="AK67" s="818"/>
      <c r="AL67" s="818"/>
      <c r="AM67" s="818"/>
      <c r="AN67" s="818"/>
      <c r="AO67" s="818"/>
      <c r="AP67" s="818"/>
      <c r="AQ67" s="818"/>
      <c r="AR67" s="818"/>
      <c r="AS67" s="818"/>
      <c r="AT67" s="818"/>
      <c r="AU67" s="818"/>
      <c r="AV67" s="818"/>
      <c r="AW67" s="818"/>
      <c r="AX67" s="818"/>
      <c r="AY67" s="818"/>
      <c r="AZ67" s="818"/>
      <c r="BA67" s="818"/>
      <c r="BB67" s="818"/>
      <c r="BC67" s="818"/>
      <c r="BD67" s="818"/>
      <c r="BE67" s="818"/>
      <c r="BF67" s="818"/>
      <c r="BG67" s="818"/>
      <c r="BH67" s="818"/>
      <c r="BI67" s="818"/>
      <c r="BJ67" s="818"/>
      <c r="BK67" s="818"/>
      <c r="BL67" s="818"/>
      <c r="BM67" s="818"/>
      <c r="BN67" s="818"/>
      <c r="BO67" s="818"/>
      <c r="BP67" s="818"/>
      <c r="BQ67" s="818"/>
      <c r="BR67" s="818"/>
      <c r="BS67" s="818"/>
      <c r="BT67" s="818"/>
      <c r="BU67" s="818"/>
      <c r="BV67" s="818"/>
      <c r="BW67" s="818"/>
      <c r="BX67" s="818"/>
      <c r="BY67" s="818"/>
      <c r="BZ67" s="818"/>
      <c r="CA67" s="818"/>
      <c r="CB67" s="818"/>
      <c r="CC67" s="743"/>
      <c r="CD67" s="744"/>
    </row>
    <row r="68" spans="3:87" ht="6" customHeight="1">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61"/>
      <c r="BG68" s="61"/>
      <c r="CD68" s="62"/>
    </row>
    <row r="69" spans="3:87" ht="6" customHeight="1">
      <c r="C69" s="56"/>
      <c r="D69" s="233" t="s">
        <v>22</v>
      </c>
      <c r="E69" s="233"/>
      <c r="F69" s="233"/>
      <c r="G69" s="233"/>
      <c r="H69" s="233"/>
      <c r="I69" s="233"/>
      <c r="J69" s="233"/>
      <c r="K69" s="233"/>
      <c r="L69" s="233"/>
      <c r="M69" s="233"/>
      <c r="N69" s="233"/>
      <c r="O69" s="233" t="s">
        <v>128</v>
      </c>
      <c r="P69" s="233"/>
      <c r="Q69" s="233"/>
      <c r="R69" s="233"/>
      <c r="S69" s="233"/>
      <c r="T69" s="233"/>
      <c r="U69" s="233"/>
      <c r="V69" s="429"/>
      <c r="W69" s="745"/>
      <c r="X69" s="739"/>
      <c r="Y69" s="739"/>
      <c r="Z69" s="733" t="s">
        <v>23</v>
      </c>
      <c r="AA69" s="733"/>
      <c r="AB69" s="733"/>
      <c r="AC69" s="733"/>
      <c r="AD69" s="733"/>
      <c r="AE69" s="733"/>
      <c r="AF69" s="733"/>
      <c r="AG69" s="733"/>
      <c r="AH69" s="810"/>
      <c r="AI69" s="745"/>
      <c r="AJ69" s="739"/>
      <c r="AK69" s="739"/>
      <c r="AL69" s="733" t="s">
        <v>24</v>
      </c>
      <c r="AM69" s="733"/>
      <c r="AN69" s="733"/>
      <c r="AO69" s="733"/>
      <c r="AP69" s="733"/>
      <c r="AQ69" s="733"/>
      <c r="AR69" s="733"/>
      <c r="AS69" s="733"/>
      <c r="AT69" s="733"/>
      <c r="AU69" s="745"/>
      <c r="AV69" s="739"/>
      <c r="AW69" s="739"/>
      <c r="AX69" s="733" t="s">
        <v>25</v>
      </c>
      <c r="AY69" s="733"/>
      <c r="AZ69" s="733"/>
      <c r="BA69" s="733"/>
      <c r="BB69" s="733"/>
      <c r="BC69" s="733"/>
      <c r="BD69" s="733"/>
      <c r="BE69" s="733"/>
      <c r="BF69" s="810"/>
      <c r="BG69" s="745"/>
      <c r="BH69" s="739"/>
      <c r="BI69" s="739"/>
      <c r="BJ69" s="733" t="s">
        <v>26</v>
      </c>
      <c r="BK69" s="733"/>
      <c r="BL69" s="733"/>
      <c r="BM69" s="733"/>
      <c r="BN69" s="733"/>
      <c r="BO69" s="733"/>
      <c r="BP69" s="733"/>
      <c r="BQ69" s="733"/>
      <c r="BR69" s="810"/>
      <c r="BS69" s="745"/>
      <c r="BT69" s="739"/>
      <c r="BU69" s="739"/>
      <c r="BV69" s="848" t="s">
        <v>129</v>
      </c>
      <c r="BW69" s="848"/>
      <c r="BX69" s="848"/>
      <c r="BY69" s="848"/>
      <c r="BZ69" s="848"/>
      <c r="CA69" s="848"/>
      <c r="CB69" s="848"/>
      <c r="CC69" s="848"/>
      <c r="CD69" s="849"/>
      <c r="CI69" s="62" t="b">
        <v>1</v>
      </c>
    </row>
    <row r="70" spans="3:87" ht="6" customHeight="1">
      <c r="C70" s="56"/>
      <c r="D70" s="233"/>
      <c r="E70" s="233"/>
      <c r="F70" s="233"/>
      <c r="G70" s="233"/>
      <c r="H70" s="233"/>
      <c r="I70" s="233"/>
      <c r="J70" s="233"/>
      <c r="K70" s="233"/>
      <c r="L70" s="233"/>
      <c r="M70" s="233"/>
      <c r="N70" s="233"/>
      <c r="O70" s="233"/>
      <c r="P70" s="233"/>
      <c r="Q70" s="233"/>
      <c r="R70" s="233"/>
      <c r="S70" s="233"/>
      <c r="T70" s="233"/>
      <c r="U70" s="233"/>
      <c r="V70" s="429"/>
      <c r="W70" s="746"/>
      <c r="X70" s="741"/>
      <c r="Y70" s="741"/>
      <c r="Z70" s="734"/>
      <c r="AA70" s="734"/>
      <c r="AB70" s="734"/>
      <c r="AC70" s="734"/>
      <c r="AD70" s="734"/>
      <c r="AE70" s="734"/>
      <c r="AF70" s="734"/>
      <c r="AG70" s="734"/>
      <c r="AH70" s="811"/>
      <c r="AI70" s="746"/>
      <c r="AJ70" s="741"/>
      <c r="AK70" s="741"/>
      <c r="AL70" s="734"/>
      <c r="AM70" s="734"/>
      <c r="AN70" s="734"/>
      <c r="AO70" s="734"/>
      <c r="AP70" s="734"/>
      <c r="AQ70" s="734"/>
      <c r="AR70" s="734"/>
      <c r="AS70" s="734"/>
      <c r="AT70" s="734"/>
      <c r="AU70" s="746"/>
      <c r="AV70" s="741"/>
      <c r="AW70" s="741"/>
      <c r="AX70" s="734"/>
      <c r="AY70" s="734"/>
      <c r="AZ70" s="734"/>
      <c r="BA70" s="734"/>
      <c r="BB70" s="734"/>
      <c r="BC70" s="734"/>
      <c r="BD70" s="734"/>
      <c r="BE70" s="734"/>
      <c r="BF70" s="811"/>
      <c r="BG70" s="746"/>
      <c r="BH70" s="741"/>
      <c r="BI70" s="741"/>
      <c r="BJ70" s="734"/>
      <c r="BK70" s="734"/>
      <c r="BL70" s="734"/>
      <c r="BM70" s="734"/>
      <c r="BN70" s="734"/>
      <c r="BO70" s="734"/>
      <c r="BP70" s="734"/>
      <c r="BQ70" s="734"/>
      <c r="BR70" s="811"/>
      <c r="BS70" s="746"/>
      <c r="BT70" s="741"/>
      <c r="BU70" s="741"/>
      <c r="BV70" s="850"/>
      <c r="BW70" s="850"/>
      <c r="BX70" s="850"/>
      <c r="BY70" s="850"/>
      <c r="BZ70" s="850"/>
      <c r="CA70" s="850"/>
      <c r="CB70" s="850"/>
      <c r="CC70" s="850"/>
      <c r="CD70" s="851"/>
      <c r="CI70" s="62" t="b">
        <v>0</v>
      </c>
    </row>
    <row r="71" spans="3:87" ht="6" customHeight="1">
      <c r="C71" s="56"/>
      <c r="D71" s="233"/>
      <c r="E71" s="233"/>
      <c r="F71" s="233"/>
      <c r="G71" s="233"/>
      <c r="H71" s="233"/>
      <c r="I71" s="233"/>
      <c r="J71" s="233"/>
      <c r="K71" s="233"/>
      <c r="L71" s="233"/>
      <c r="M71" s="233"/>
      <c r="N71" s="233"/>
      <c r="O71" s="233"/>
      <c r="P71" s="233"/>
      <c r="Q71" s="233"/>
      <c r="R71" s="233"/>
      <c r="S71" s="233"/>
      <c r="T71" s="233"/>
      <c r="U71" s="233"/>
      <c r="V71" s="429"/>
      <c r="W71" s="746"/>
      <c r="X71" s="741"/>
      <c r="Y71" s="741"/>
      <c r="Z71" s="734"/>
      <c r="AA71" s="734"/>
      <c r="AB71" s="734"/>
      <c r="AC71" s="734"/>
      <c r="AD71" s="734"/>
      <c r="AE71" s="734"/>
      <c r="AF71" s="734"/>
      <c r="AG71" s="734"/>
      <c r="AH71" s="811"/>
      <c r="AI71" s="746"/>
      <c r="AJ71" s="741"/>
      <c r="AK71" s="741"/>
      <c r="AL71" s="734"/>
      <c r="AM71" s="734"/>
      <c r="AN71" s="734"/>
      <c r="AO71" s="734"/>
      <c r="AP71" s="734"/>
      <c r="AQ71" s="734"/>
      <c r="AR71" s="734"/>
      <c r="AS71" s="734"/>
      <c r="AT71" s="734"/>
      <c r="AU71" s="747"/>
      <c r="AV71" s="743"/>
      <c r="AW71" s="743"/>
      <c r="AX71" s="735"/>
      <c r="AY71" s="735"/>
      <c r="AZ71" s="735"/>
      <c r="BA71" s="735"/>
      <c r="BB71" s="735"/>
      <c r="BC71" s="735"/>
      <c r="BD71" s="735"/>
      <c r="BE71" s="735"/>
      <c r="BF71" s="812"/>
      <c r="BG71" s="747"/>
      <c r="BH71" s="743"/>
      <c r="BI71" s="743"/>
      <c r="BJ71" s="735"/>
      <c r="BK71" s="735"/>
      <c r="BL71" s="735"/>
      <c r="BM71" s="735"/>
      <c r="BN71" s="735"/>
      <c r="BO71" s="735"/>
      <c r="BP71" s="735"/>
      <c r="BQ71" s="735"/>
      <c r="BR71" s="812"/>
      <c r="BS71" s="747"/>
      <c r="BT71" s="743"/>
      <c r="BU71" s="743"/>
      <c r="BV71" s="852"/>
      <c r="BW71" s="852"/>
      <c r="BX71" s="852"/>
      <c r="BY71" s="852"/>
      <c r="BZ71" s="852"/>
      <c r="CA71" s="852"/>
      <c r="CB71" s="852"/>
      <c r="CC71" s="852"/>
      <c r="CD71" s="853"/>
      <c r="CI71" s="62" t="b">
        <v>0</v>
      </c>
    </row>
    <row r="72" spans="3:87" ht="6" customHeight="1">
      <c r="C72" s="56"/>
      <c r="D72" s="233"/>
      <c r="E72" s="233"/>
      <c r="F72" s="233"/>
      <c r="G72" s="233"/>
      <c r="H72" s="233"/>
      <c r="I72" s="233"/>
      <c r="J72" s="233"/>
      <c r="K72" s="233"/>
      <c r="L72" s="233"/>
      <c r="M72" s="233"/>
      <c r="N72" s="233"/>
      <c r="O72" s="233"/>
      <c r="P72" s="233"/>
      <c r="Q72" s="233"/>
      <c r="R72" s="233"/>
      <c r="S72" s="233"/>
      <c r="T72" s="233"/>
      <c r="U72" s="233"/>
      <c r="V72" s="429"/>
      <c r="W72" s="745"/>
      <c r="X72" s="739"/>
      <c r="Y72" s="739"/>
      <c r="Z72" s="733" t="s">
        <v>372</v>
      </c>
      <c r="AA72" s="733"/>
      <c r="AB72" s="733"/>
      <c r="AC72" s="733"/>
      <c r="AD72" s="733"/>
      <c r="AE72" s="733"/>
      <c r="AF72" s="733"/>
      <c r="AG72" s="736"/>
      <c r="AH72" s="736"/>
      <c r="AI72" s="736"/>
      <c r="AJ72" s="736"/>
      <c r="AK72" s="736"/>
      <c r="AL72" s="736"/>
      <c r="AM72" s="736"/>
      <c r="AN72" s="736"/>
      <c r="AO72" s="736"/>
      <c r="AP72" s="736"/>
      <c r="AQ72" s="736"/>
      <c r="AR72" s="736"/>
      <c r="AS72" s="736"/>
      <c r="AT72" s="736"/>
      <c r="AU72" s="736"/>
      <c r="AV72" s="736"/>
      <c r="AW72" s="736"/>
      <c r="AX72" s="736"/>
      <c r="AY72" s="739" t="s">
        <v>373</v>
      </c>
      <c r="AZ72" s="740"/>
      <c r="BA72" s="745"/>
      <c r="BB72" s="739"/>
      <c r="BC72" s="739"/>
      <c r="BD72" s="739" t="s">
        <v>122</v>
      </c>
      <c r="BE72" s="739"/>
      <c r="BF72" s="739"/>
      <c r="BG72" s="739"/>
      <c r="BH72" s="739"/>
      <c r="BI72" s="739"/>
      <c r="BJ72" s="748"/>
      <c r="BK72" s="748"/>
      <c r="BL72" s="748"/>
      <c r="BM72" s="748"/>
      <c r="BN72" s="748"/>
      <c r="BO72" s="748"/>
      <c r="BP72" s="748"/>
      <c r="BQ72" s="748"/>
      <c r="BR72" s="748"/>
      <c r="BS72" s="748"/>
      <c r="BT72" s="748"/>
      <c r="BU72" s="748"/>
      <c r="BV72" s="748"/>
      <c r="BW72" s="748"/>
      <c r="BX72" s="748"/>
      <c r="BY72" s="748"/>
      <c r="BZ72" s="748"/>
      <c r="CA72" s="748"/>
      <c r="CB72" s="748"/>
      <c r="CC72" s="739" t="s">
        <v>123</v>
      </c>
      <c r="CD72" s="740"/>
      <c r="CI72" s="62" t="b">
        <v>0</v>
      </c>
    </row>
    <row r="73" spans="3:87" ht="6" customHeight="1">
      <c r="C73" s="56"/>
      <c r="D73" s="233"/>
      <c r="E73" s="233"/>
      <c r="F73" s="233"/>
      <c r="G73" s="233"/>
      <c r="H73" s="233"/>
      <c r="I73" s="233"/>
      <c r="J73" s="233"/>
      <c r="K73" s="233"/>
      <c r="L73" s="233"/>
      <c r="M73" s="233"/>
      <c r="N73" s="233"/>
      <c r="O73" s="233"/>
      <c r="P73" s="233"/>
      <c r="Q73" s="233"/>
      <c r="R73" s="233"/>
      <c r="S73" s="233"/>
      <c r="T73" s="233"/>
      <c r="U73" s="233"/>
      <c r="V73" s="429"/>
      <c r="W73" s="746"/>
      <c r="X73" s="741"/>
      <c r="Y73" s="741"/>
      <c r="Z73" s="734"/>
      <c r="AA73" s="734"/>
      <c r="AB73" s="734"/>
      <c r="AC73" s="734"/>
      <c r="AD73" s="734"/>
      <c r="AE73" s="734"/>
      <c r="AF73" s="734"/>
      <c r="AG73" s="737"/>
      <c r="AH73" s="737"/>
      <c r="AI73" s="737"/>
      <c r="AJ73" s="737"/>
      <c r="AK73" s="737"/>
      <c r="AL73" s="737"/>
      <c r="AM73" s="737"/>
      <c r="AN73" s="737"/>
      <c r="AO73" s="737"/>
      <c r="AP73" s="737"/>
      <c r="AQ73" s="737"/>
      <c r="AR73" s="737"/>
      <c r="AS73" s="737"/>
      <c r="AT73" s="737"/>
      <c r="AU73" s="737"/>
      <c r="AV73" s="737"/>
      <c r="AW73" s="737"/>
      <c r="AX73" s="737"/>
      <c r="AY73" s="741"/>
      <c r="AZ73" s="742"/>
      <c r="BA73" s="746"/>
      <c r="BB73" s="741"/>
      <c r="BC73" s="741"/>
      <c r="BD73" s="741"/>
      <c r="BE73" s="741"/>
      <c r="BF73" s="741"/>
      <c r="BG73" s="741"/>
      <c r="BH73" s="741"/>
      <c r="BI73" s="741"/>
      <c r="BJ73" s="749"/>
      <c r="BK73" s="749"/>
      <c r="BL73" s="749"/>
      <c r="BM73" s="749"/>
      <c r="BN73" s="749"/>
      <c r="BO73" s="749"/>
      <c r="BP73" s="749"/>
      <c r="BQ73" s="749"/>
      <c r="BR73" s="749"/>
      <c r="BS73" s="749"/>
      <c r="BT73" s="749"/>
      <c r="BU73" s="749"/>
      <c r="BV73" s="749"/>
      <c r="BW73" s="749"/>
      <c r="BX73" s="749"/>
      <c r="BY73" s="749"/>
      <c r="BZ73" s="749"/>
      <c r="CA73" s="749"/>
      <c r="CB73" s="749"/>
      <c r="CC73" s="741"/>
      <c r="CD73" s="742"/>
      <c r="CI73" s="62"/>
    </row>
    <row r="74" spans="3:87" ht="6" customHeight="1">
      <c r="C74" s="56"/>
      <c r="D74" s="233"/>
      <c r="E74" s="233"/>
      <c r="F74" s="233"/>
      <c r="G74" s="233"/>
      <c r="H74" s="233"/>
      <c r="I74" s="233"/>
      <c r="J74" s="233"/>
      <c r="K74" s="233"/>
      <c r="L74" s="233"/>
      <c r="M74" s="233"/>
      <c r="N74" s="233"/>
      <c r="O74" s="233"/>
      <c r="P74" s="233"/>
      <c r="Q74" s="233"/>
      <c r="R74" s="233"/>
      <c r="S74" s="233"/>
      <c r="T74" s="233"/>
      <c r="U74" s="233"/>
      <c r="V74" s="429"/>
      <c r="W74" s="747"/>
      <c r="X74" s="743"/>
      <c r="Y74" s="743"/>
      <c r="Z74" s="735"/>
      <c r="AA74" s="735"/>
      <c r="AB74" s="735"/>
      <c r="AC74" s="735"/>
      <c r="AD74" s="735"/>
      <c r="AE74" s="735"/>
      <c r="AF74" s="735"/>
      <c r="AG74" s="738"/>
      <c r="AH74" s="738"/>
      <c r="AI74" s="738"/>
      <c r="AJ74" s="738"/>
      <c r="AK74" s="738"/>
      <c r="AL74" s="738"/>
      <c r="AM74" s="738"/>
      <c r="AN74" s="738"/>
      <c r="AO74" s="738"/>
      <c r="AP74" s="738"/>
      <c r="AQ74" s="738"/>
      <c r="AR74" s="738"/>
      <c r="AS74" s="738"/>
      <c r="AT74" s="738"/>
      <c r="AU74" s="738"/>
      <c r="AV74" s="738"/>
      <c r="AW74" s="738"/>
      <c r="AX74" s="738"/>
      <c r="AY74" s="743"/>
      <c r="AZ74" s="744"/>
      <c r="BA74" s="747"/>
      <c r="BB74" s="743"/>
      <c r="BC74" s="743"/>
      <c r="BD74" s="743"/>
      <c r="BE74" s="743"/>
      <c r="BF74" s="743"/>
      <c r="BG74" s="743"/>
      <c r="BH74" s="743"/>
      <c r="BI74" s="743"/>
      <c r="BJ74" s="750"/>
      <c r="BK74" s="750"/>
      <c r="BL74" s="750"/>
      <c r="BM74" s="750"/>
      <c r="BN74" s="750"/>
      <c r="BO74" s="750"/>
      <c r="BP74" s="750"/>
      <c r="BQ74" s="750"/>
      <c r="BR74" s="750"/>
      <c r="BS74" s="750"/>
      <c r="BT74" s="750"/>
      <c r="BU74" s="750"/>
      <c r="BV74" s="750"/>
      <c r="BW74" s="750"/>
      <c r="BX74" s="750"/>
      <c r="BY74" s="750"/>
      <c r="BZ74" s="750"/>
      <c r="CA74" s="750"/>
      <c r="CB74" s="750"/>
      <c r="CC74" s="743"/>
      <c r="CD74" s="744"/>
      <c r="CF74" s="62"/>
    </row>
    <row r="75" spans="3:87" ht="6" customHeight="1">
      <c r="C75" s="56"/>
      <c r="D75" s="233"/>
      <c r="E75" s="233"/>
      <c r="F75" s="233"/>
      <c r="G75" s="233"/>
      <c r="H75" s="233"/>
      <c r="I75" s="233"/>
      <c r="J75" s="233"/>
      <c r="K75" s="233"/>
      <c r="L75" s="233"/>
      <c r="M75" s="233"/>
      <c r="N75" s="233"/>
      <c r="O75" s="362" t="s">
        <v>27</v>
      </c>
      <c r="P75" s="362"/>
      <c r="Q75" s="362"/>
      <c r="R75" s="362"/>
      <c r="S75" s="362"/>
      <c r="T75" s="362"/>
      <c r="U75" s="362"/>
      <c r="V75" s="362"/>
      <c r="W75" s="832" t="s">
        <v>28</v>
      </c>
      <c r="X75" s="833"/>
      <c r="Y75" s="833"/>
      <c r="Z75" s="833"/>
      <c r="AA75" s="833"/>
      <c r="AB75" s="833"/>
      <c r="AC75" s="833"/>
      <c r="AD75" s="833"/>
      <c r="AE75" s="834">
        <v>6000</v>
      </c>
      <c r="AF75" s="835"/>
      <c r="AG75" s="835"/>
      <c r="AH75" s="835"/>
      <c r="AI75" s="835"/>
      <c r="AJ75" s="835"/>
      <c r="AK75" s="835"/>
      <c r="AL75" s="835"/>
      <c r="AM75" s="835"/>
      <c r="AN75" s="835"/>
      <c r="AO75" s="835"/>
      <c r="AP75" s="835"/>
      <c r="AQ75" s="835"/>
      <c r="AR75" s="739" t="s">
        <v>114</v>
      </c>
      <c r="AS75" s="838"/>
      <c r="AT75" s="839"/>
      <c r="AU75" s="844" t="s">
        <v>29</v>
      </c>
      <c r="AV75" s="845"/>
      <c r="AW75" s="845"/>
      <c r="AX75" s="845"/>
      <c r="AY75" s="845"/>
      <c r="AZ75" s="845"/>
      <c r="BA75" s="845"/>
      <c r="BB75" s="845"/>
      <c r="BC75" s="739" t="s">
        <v>30</v>
      </c>
      <c r="BD75" s="739"/>
      <c r="BE75" s="739"/>
      <c r="BF75" s="739"/>
      <c r="BG75" s="739"/>
      <c r="BH75" s="739"/>
      <c r="BI75" s="739"/>
      <c r="BJ75" s="739"/>
      <c r="BK75" s="739"/>
      <c r="BL75" s="739"/>
      <c r="BM75" s="739"/>
      <c r="BN75" s="739"/>
      <c r="BO75" s="739"/>
      <c r="BP75" s="739"/>
      <c r="BQ75" s="739"/>
      <c r="BR75" s="739"/>
      <c r="BS75" s="739"/>
      <c r="BT75" s="739"/>
      <c r="BU75" s="739"/>
      <c r="BV75" s="739"/>
      <c r="BW75" s="739"/>
      <c r="BX75" s="739"/>
      <c r="BY75" s="739"/>
      <c r="BZ75" s="739"/>
      <c r="CA75" s="739"/>
      <c r="CB75" s="739"/>
      <c r="CC75" s="739"/>
      <c r="CD75" s="740"/>
      <c r="CE75" s="62"/>
    </row>
    <row r="76" spans="3:87" ht="6" customHeight="1">
      <c r="C76" s="56"/>
      <c r="D76" s="233"/>
      <c r="E76" s="233"/>
      <c r="F76" s="233"/>
      <c r="G76" s="233"/>
      <c r="H76" s="233"/>
      <c r="I76" s="233"/>
      <c r="J76" s="233"/>
      <c r="K76" s="233"/>
      <c r="L76" s="233"/>
      <c r="M76" s="233"/>
      <c r="N76" s="233"/>
      <c r="O76" s="362"/>
      <c r="P76" s="362"/>
      <c r="Q76" s="362"/>
      <c r="R76" s="362"/>
      <c r="S76" s="362"/>
      <c r="T76" s="362"/>
      <c r="U76" s="362"/>
      <c r="V76" s="362"/>
      <c r="W76" s="832"/>
      <c r="X76" s="833"/>
      <c r="Y76" s="833"/>
      <c r="Z76" s="833"/>
      <c r="AA76" s="833"/>
      <c r="AB76" s="833"/>
      <c r="AC76" s="833"/>
      <c r="AD76" s="833"/>
      <c r="AE76" s="836"/>
      <c r="AF76" s="836"/>
      <c r="AG76" s="836"/>
      <c r="AH76" s="836"/>
      <c r="AI76" s="836"/>
      <c r="AJ76" s="836"/>
      <c r="AK76" s="836"/>
      <c r="AL76" s="836"/>
      <c r="AM76" s="836"/>
      <c r="AN76" s="836"/>
      <c r="AO76" s="836"/>
      <c r="AP76" s="836"/>
      <c r="AQ76" s="836"/>
      <c r="AR76" s="840"/>
      <c r="AS76" s="840"/>
      <c r="AT76" s="841"/>
      <c r="AU76" s="832"/>
      <c r="AV76" s="833"/>
      <c r="AW76" s="833"/>
      <c r="AX76" s="833"/>
      <c r="AY76" s="833"/>
      <c r="AZ76" s="833"/>
      <c r="BA76" s="833"/>
      <c r="BB76" s="833"/>
      <c r="BC76" s="741"/>
      <c r="BD76" s="741"/>
      <c r="BE76" s="741"/>
      <c r="BF76" s="741"/>
      <c r="BG76" s="741"/>
      <c r="BH76" s="741"/>
      <c r="BI76" s="741"/>
      <c r="BJ76" s="741"/>
      <c r="BK76" s="741"/>
      <c r="BL76" s="741"/>
      <c r="BM76" s="741"/>
      <c r="BN76" s="741"/>
      <c r="BO76" s="741"/>
      <c r="BP76" s="741"/>
      <c r="BQ76" s="741"/>
      <c r="BR76" s="741"/>
      <c r="BS76" s="741"/>
      <c r="BT76" s="741"/>
      <c r="BU76" s="741"/>
      <c r="BV76" s="741"/>
      <c r="BW76" s="741"/>
      <c r="BX76" s="741"/>
      <c r="BY76" s="741"/>
      <c r="BZ76" s="741"/>
      <c r="CA76" s="741"/>
      <c r="CB76" s="741"/>
      <c r="CC76" s="741"/>
      <c r="CD76" s="742"/>
    </row>
    <row r="77" spans="3:87" ht="6" customHeight="1">
      <c r="C77" s="56"/>
      <c r="D77" s="233"/>
      <c r="E77" s="233"/>
      <c r="F77" s="233"/>
      <c r="G77" s="233"/>
      <c r="H77" s="233"/>
      <c r="I77" s="233"/>
      <c r="J77" s="233"/>
      <c r="K77" s="233"/>
      <c r="L77" s="233"/>
      <c r="M77" s="233"/>
      <c r="N77" s="233"/>
      <c r="O77" s="362"/>
      <c r="P77" s="362"/>
      <c r="Q77" s="362"/>
      <c r="R77" s="362"/>
      <c r="S77" s="362"/>
      <c r="T77" s="362"/>
      <c r="U77" s="362"/>
      <c r="V77" s="362"/>
      <c r="W77" s="832"/>
      <c r="X77" s="833"/>
      <c r="Y77" s="833"/>
      <c r="Z77" s="833"/>
      <c r="AA77" s="833"/>
      <c r="AB77" s="833"/>
      <c r="AC77" s="833"/>
      <c r="AD77" s="833"/>
      <c r="AE77" s="837"/>
      <c r="AF77" s="837"/>
      <c r="AG77" s="837"/>
      <c r="AH77" s="837"/>
      <c r="AI77" s="837"/>
      <c r="AJ77" s="837"/>
      <c r="AK77" s="837"/>
      <c r="AL77" s="837"/>
      <c r="AM77" s="837"/>
      <c r="AN77" s="837"/>
      <c r="AO77" s="837"/>
      <c r="AP77" s="837"/>
      <c r="AQ77" s="837"/>
      <c r="AR77" s="842"/>
      <c r="AS77" s="842"/>
      <c r="AT77" s="843"/>
      <c r="AU77" s="846"/>
      <c r="AV77" s="847"/>
      <c r="AW77" s="847"/>
      <c r="AX77" s="847"/>
      <c r="AY77" s="847"/>
      <c r="AZ77" s="847"/>
      <c r="BA77" s="847"/>
      <c r="BB77" s="847"/>
      <c r="BC77" s="743"/>
      <c r="BD77" s="743"/>
      <c r="BE77" s="743"/>
      <c r="BF77" s="743"/>
      <c r="BG77" s="743"/>
      <c r="BH77" s="743"/>
      <c r="BI77" s="743"/>
      <c r="BJ77" s="743"/>
      <c r="BK77" s="743"/>
      <c r="BL77" s="743"/>
      <c r="BM77" s="743"/>
      <c r="BN77" s="743"/>
      <c r="BO77" s="743"/>
      <c r="BP77" s="743"/>
      <c r="BQ77" s="743"/>
      <c r="BR77" s="743"/>
      <c r="BS77" s="743"/>
      <c r="BT77" s="743"/>
      <c r="BU77" s="743"/>
      <c r="BV77" s="743"/>
      <c r="BW77" s="743"/>
      <c r="BX77" s="743"/>
      <c r="BY77" s="743"/>
      <c r="BZ77" s="743"/>
      <c r="CA77" s="743"/>
      <c r="CB77" s="743"/>
      <c r="CC77" s="743"/>
      <c r="CD77" s="744"/>
    </row>
    <row r="78" spans="3:87" ht="6" customHeight="1">
      <c r="C78" s="56"/>
      <c r="D78" s="233"/>
      <c r="E78" s="233"/>
      <c r="F78" s="233"/>
      <c r="G78" s="233"/>
      <c r="H78" s="233"/>
      <c r="I78" s="233"/>
      <c r="J78" s="233"/>
      <c r="K78" s="233"/>
      <c r="L78" s="233"/>
      <c r="M78" s="233"/>
      <c r="N78" s="233"/>
      <c r="O78" s="361" t="s">
        <v>31</v>
      </c>
      <c r="P78" s="361"/>
      <c r="Q78" s="361"/>
      <c r="R78" s="361"/>
      <c r="S78" s="361"/>
      <c r="T78" s="361"/>
      <c r="U78" s="361"/>
      <c r="V78" s="361"/>
      <c r="W78" s="828">
        <v>2021</v>
      </c>
      <c r="X78" s="829"/>
      <c r="Y78" s="829"/>
      <c r="Z78" s="829"/>
      <c r="AA78" s="829"/>
      <c r="AB78" s="829"/>
      <c r="AC78" s="829"/>
      <c r="AD78" s="829"/>
      <c r="AE78" s="739" t="s">
        <v>2</v>
      </c>
      <c r="AF78" s="739"/>
      <c r="AG78" s="739"/>
      <c r="AH78" s="829">
        <v>8</v>
      </c>
      <c r="AI78" s="829"/>
      <c r="AJ78" s="829"/>
      <c r="AK78" s="829"/>
      <c r="AL78" s="739" t="s">
        <v>32</v>
      </c>
      <c r="AM78" s="739"/>
      <c r="AN78" s="739"/>
      <c r="AO78" s="829">
        <v>20</v>
      </c>
      <c r="AP78" s="829"/>
      <c r="AQ78" s="829"/>
      <c r="AR78" s="829"/>
      <c r="AS78" s="739" t="s">
        <v>33</v>
      </c>
      <c r="AT78" s="739"/>
      <c r="AU78" s="741"/>
      <c r="AV78" s="820"/>
      <c r="AW78" s="820"/>
      <c r="AX78" s="820"/>
      <c r="AY78" s="820"/>
      <c r="AZ78" s="820"/>
      <c r="BA78" s="820"/>
      <c r="BB78" s="820"/>
      <c r="BC78" s="820"/>
      <c r="BD78" s="820"/>
      <c r="BE78" s="820"/>
      <c r="BF78" s="820"/>
      <c r="BG78" s="820"/>
      <c r="BH78" s="820"/>
      <c r="BI78" s="820"/>
      <c r="BJ78" s="820"/>
      <c r="BK78" s="820"/>
      <c r="BL78" s="820"/>
      <c r="BM78" s="820"/>
      <c r="BN78" s="820"/>
      <c r="BO78" s="820"/>
      <c r="BP78" s="820"/>
      <c r="BQ78" s="820"/>
      <c r="BR78" s="820"/>
      <c r="BS78" s="820"/>
      <c r="BT78" s="820"/>
      <c r="BU78" s="820"/>
      <c r="BV78" s="820"/>
      <c r="BW78" s="820"/>
      <c r="BX78" s="820"/>
      <c r="BY78" s="820"/>
      <c r="BZ78" s="820"/>
      <c r="CA78" s="820"/>
      <c r="CB78" s="820"/>
      <c r="CC78" s="820"/>
      <c r="CD78" s="821"/>
    </row>
    <row r="79" spans="3:87" ht="6" customHeight="1">
      <c r="C79" s="56"/>
      <c r="D79" s="233"/>
      <c r="E79" s="233"/>
      <c r="F79" s="233"/>
      <c r="G79" s="233"/>
      <c r="H79" s="233"/>
      <c r="I79" s="233"/>
      <c r="J79" s="233"/>
      <c r="K79" s="233"/>
      <c r="L79" s="233"/>
      <c r="M79" s="233"/>
      <c r="N79" s="233"/>
      <c r="O79" s="361"/>
      <c r="P79" s="361"/>
      <c r="Q79" s="361"/>
      <c r="R79" s="361"/>
      <c r="S79" s="361"/>
      <c r="T79" s="361"/>
      <c r="U79" s="361"/>
      <c r="V79" s="361"/>
      <c r="W79" s="830"/>
      <c r="X79" s="831"/>
      <c r="Y79" s="831"/>
      <c r="Z79" s="831"/>
      <c r="AA79" s="831"/>
      <c r="AB79" s="831"/>
      <c r="AC79" s="831"/>
      <c r="AD79" s="831"/>
      <c r="AE79" s="741"/>
      <c r="AF79" s="741"/>
      <c r="AG79" s="741"/>
      <c r="AH79" s="831"/>
      <c r="AI79" s="831"/>
      <c r="AJ79" s="831"/>
      <c r="AK79" s="831"/>
      <c r="AL79" s="741"/>
      <c r="AM79" s="741"/>
      <c r="AN79" s="741"/>
      <c r="AO79" s="831"/>
      <c r="AP79" s="831"/>
      <c r="AQ79" s="831"/>
      <c r="AR79" s="831"/>
      <c r="AS79" s="741"/>
      <c r="AT79" s="741"/>
      <c r="AU79" s="741"/>
      <c r="AV79" s="822"/>
      <c r="AW79" s="822"/>
      <c r="AX79" s="822"/>
      <c r="AY79" s="822"/>
      <c r="AZ79" s="822"/>
      <c r="BA79" s="822"/>
      <c r="BB79" s="822"/>
      <c r="BC79" s="822"/>
      <c r="BD79" s="822"/>
      <c r="BE79" s="822"/>
      <c r="BF79" s="822"/>
      <c r="BG79" s="822"/>
      <c r="BH79" s="822"/>
      <c r="BI79" s="822"/>
      <c r="BJ79" s="822"/>
      <c r="BK79" s="822"/>
      <c r="BL79" s="822"/>
      <c r="BM79" s="822"/>
      <c r="BN79" s="822"/>
      <c r="BO79" s="822"/>
      <c r="BP79" s="822"/>
      <c r="BQ79" s="822"/>
      <c r="BR79" s="822"/>
      <c r="BS79" s="822"/>
      <c r="BT79" s="822"/>
      <c r="BU79" s="822"/>
      <c r="BV79" s="822"/>
      <c r="BW79" s="822"/>
      <c r="BX79" s="822"/>
      <c r="BY79" s="822"/>
      <c r="BZ79" s="822"/>
      <c r="CA79" s="822"/>
      <c r="CB79" s="822"/>
      <c r="CC79" s="822"/>
      <c r="CD79" s="823"/>
    </row>
    <row r="80" spans="3:87" ht="6" customHeight="1">
      <c r="C80" s="56"/>
      <c r="D80" s="233"/>
      <c r="E80" s="233"/>
      <c r="F80" s="233"/>
      <c r="G80" s="233"/>
      <c r="H80" s="233"/>
      <c r="I80" s="233"/>
      <c r="J80" s="233"/>
      <c r="K80" s="233"/>
      <c r="L80" s="233"/>
      <c r="M80" s="233"/>
      <c r="N80" s="233"/>
      <c r="O80" s="361"/>
      <c r="P80" s="361"/>
      <c r="Q80" s="361"/>
      <c r="R80" s="361"/>
      <c r="S80" s="361"/>
      <c r="T80" s="361"/>
      <c r="U80" s="361"/>
      <c r="V80" s="361"/>
      <c r="W80" s="830"/>
      <c r="X80" s="831"/>
      <c r="Y80" s="831"/>
      <c r="Z80" s="831"/>
      <c r="AA80" s="831"/>
      <c r="AB80" s="831"/>
      <c r="AC80" s="831"/>
      <c r="AD80" s="831"/>
      <c r="AE80" s="741"/>
      <c r="AF80" s="741"/>
      <c r="AG80" s="741"/>
      <c r="AH80" s="831"/>
      <c r="AI80" s="831"/>
      <c r="AJ80" s="831"/>
      <c r="AK80" s="831"/>
      <c r="AL80" s="741"/>
      <c r="AM80" s="741"/>
      <c r="AN80" s="741"/>
      <c r="AO80" s="831"/>
      <c r="AP80" s="831"/>
      <c r="AQ80" s="831"/>
      <c r="AR80" s="831"/>
      <c r="AS80" s="741"/>
      <c r="AT80" s="741"/>
      <c r="AU80" s="741"/>
      <c r="AV80" s="824"/>
      <c r="AW80" s="824"/>
      <c r="AX80" s="824"/>
      <c r="AY80" s="824"/>
      <c r="AZ80" s="824"/>
      <c r="BA80" s="824"/>
      <c r="BB80" s="824"/>
      <c r="BC80" s="824"/>
      <c r="BD80" s="824"/>
      <c r="BE80" s="824"/>
      <c r="BF80" s="824"/>
      <c r="BG80" s="824"/>
      <c r="BH80" s="824"/>
      <c r="BI80" s="824"/>
      <c r="BJ80" s="824"/>
      <c r="BK80" s="824"/>
      <c r="BL80" s="824"/>
      <c r="BM80" s="824"/>
      <c r="BN80" s="824"/>
      <c r="BO80" s="824"/>
      <c r="BP80" s="824"/>
      <c r="BQ80" s="824"/>
      <c r="BR80" s="824"/>
      <c r="BS80" s="824"/>
      <c r="BT80" s="824"/>
      <c r="BU80" s="824"/>
      <c r="BV80" s="824"/>
      <c r="BW80" s="824"/>
      <c r="BX80" s="824"/>
      <c r="BY80" s="824"/>
      <c r="BZ80" s="824"/>
      <c r="CA80" s="824"/>
      <c r="CB80" s="824"/>
      <c r="CC80" s="824"/>
      <c r="CD80" s="825"/>
    </row>
    <row r="81" spans="3:82" ht="6" customHeight="1">
      <c r="C81" s="56"/>
      <c r="D81" s="233"/>
      <c r="E81" s="233"/>
      <c r="F81" s="233"/>
      <c r="G81" s="233"/>
      <c r="H81" s="233"/>
      <c r="I81" s="233"/>
      <c r="J81" s="233"/>
      <c r="K81" s="233"/>
      <c r="L81" s="233"/>
      <c r="M81" s="233"/>
      <c r="N81" s="233"/>
      <c r="O81" s="233" t="s">
        <v>34</v>
      </c>
      <c r="P81" s="233"/>
      <c r="Q81" s="233"/>
      <c r="R81" s="233"/>
      <c r="S81" s="233"/>
      <c r="T81" s="233"/>
      <c r="U81" s="233"/>
      <c r="V81" s="233"/>
      <c r="W81" s="826"/>
      <c r="X81" s="736"/>
      <c r="Y81" s="736"/>
      <c r="Z81" s="736"/>
      <c r="AA81" s="736"/>
      <c r="AB81" s="736"/>
      <c r="AC81" s="736"/>
      <c r="AD81" s="736"/>
      <c r="AE81" s="739" t="s">
        <v>2</v>
      </c>
      <c r="AF81" s="739"/>
      <c r="AG81" s="739"/>
      <c r="AH81" s="736"/>
      <c r="AI81" s="736"/>
      <c r="AJ81" s="736"/>
      <c r="AK81" s="736"/>
      <c r="AL81" s="739" t="s">
        <v>32</v>
      </c>
      <c r="AM81" s="739"/>
      <c r="AN81" s="739"/>
      <c r="AO81" s="736"/>
      <c r="AP81" s="736"/>
      <c r="AQ81" s="736"/>
      <c r="AR81" s="736"/>
      <c r="AS81" s="739" t="s">
        <v>33</v>
      </c>
      <c r="AT81" s="739"/>
      <c r="AU81" s="739"/>
      <c r="AV81" s="305" t="s">
        <v>3</v>
      </c>
      <c r="AW81" s="305"/>
      <c r="AX81" s="736"/>
      <c r="AY81" s="736"/>
      <c r="AZ81" s="736"/>
      <c r="BA81" s="736"/>
      <c r="BB81" s="736"/>
      <c r="BC81" s="736"/>
      <c r="BD81" s="736"/>
      <c r="BE81" s="736"/>
      <c r="BF81" s="739" t="s">
        <v>2</v>
      </c>
      <c r="BG81" s="739"/>
      <c r="BH81" s="739"/>
      <c r="BI81" s="736"/>
      <c r="BJ81" s="736"/>
      <c r="BK81" s="736"/>
      <c r="BL81" s="736"/>
      <c r="BM81" s="739" t="s">
        <v>32</v>
      </c>
      <c r="BN81" s="739"/>
      <c r="BO81" s="739"/>
      <c r="BP81" s="736"/>
      <c r="BQ81" s="736"/>
      <c r="BR81" s="736"/>
      <c r="BS81" s="736"/>
      <c r="BT81" s="739" t="s">
        <v>33</v>
      </c>
      <c r="BU81" s="739"/>
      <c r="BV81" s="739"/>
      <c r="BW81" s="733" t="s">
        <v>36</v>
      </c>
      <c r="BX81" s="733"/>
      <c r="BY81" s="733"/>
      <c r="BZ81" s="733"/>
      <c r="CA81" s="733"/>
      <c r="CB81" s="733"/>
      <c r="CC81" s="733"/>
      <c r="CD81" s="810"/>
    </row>
    <row r="82" spans="3:82" ht="6" customHeight="1">
      <c r="C82" s="56"/>
      <c r="D82" s="233"/>
      <c r="E82" s="233"/>
      <c r="F82" s="233"/>
      <c r="G82" s="233"/>
      <c r="H82" s="233"/>
      <c r="I82" s="233"/>
      <c r="J82" s="233"/>
      <c r="K82" s="233"/>
      <c r="L82" s="233"/>
      <c r="M82" s="233"/>
      <c r="N82" s="233"/>
      <c r="O82" s="233"/>
      <c r="P82" s="233"/>
      <c r="Q82" s="233"/>
      <c r="R82" s="233"/>
      <c r="S82" s="233"/>
      <c r="T82" s="233"/>
      <c r="U82" s="233"/>
      <c r="V82" s="233"/>
      <c r="W82" s="827"/>
      <c r="X82" s="737"/>
      <c r="Y82" s="737"/>
      <c r="Z82" s="737"/>
      <c r="AA82" s="737"/>
      <c r="AB82" s="737"/>
      <c r="AC82" s="737"/>
      <c r="AD82" s="737"/>
      <c r="AE82" s="741"/>
      <c r="AF82" s="741"/>
      <c r="AG82" s="741"/>
      <c r="AH82" s="737"/>
      <c r="AI82" s="737"/>
      <c r="AJ82" s="737"/>
      <c r="AK82" s="737"/>
      <c r="AL82" s="741"/>
      <c r="AM82" s="741"/>
      <c r="AN82" s="741"/>
      <c r="AO82" s="737"/>
      <c r="AP82" s="737"/>
      <c r="AQ82" s="737"/>
      <c r="AR82" s="737"/>
      <c r="AS82" s="741"/>
      <c r="AT82" s="741"/>
      <c r="AU82" s="741"/>
      <c r="AV82" s="307"/>
      <c r="AW82" s="307"/>
      <c r="AX82" s="737"/>
      <c r="AY82" s="737"/>
      <c r="AZ82" s="737"/>
      <c r="BA82" s="737"/>
      <c r="BB82" s="737"/>
      <c r="BC82" s="737"/>
      <c r="BD82" s="737"/>
      <c r="BE82" s="737"/>
      <c r="BF82" s="741"/>
      <c r="BG82" s="741"/>
      <c r="BH82" s="741"/>
      <c r="BI82" s="737"/>
      <c r="BJ82" s="737"/>
      <c r="BK82" s="737"/>
      <c r="BL82" s="737"/>
      <c r="BM82" s="741"/>
      <c r="BN82" s="741"/>
      <c r="BO82" s="741"/>
      <c r="BP82" s="737"/>
      <c r="BQ82" s="737"/>
      <c r="BR82" s="737"/>
      <c r="BS82" s="737"/>
      <c r="BT82" s="741"/>
      <c r="BU82" s="741"/>
      <c r="BV82" s="741"/>
      <c r="BW82" s="734"/>
      <c r="BX82" s="734"/>
      <c r="BY82" s="734"/>
      <c r="BZ82" s="734"/>
      <c r="CA82" s="734"/>
      <c r="CB82" s="734"/>
      <c r="CC82" s="734"/>
      <c r="CD82" s="811"/>
    </row>
    <row r="83" spans="3:82" ht="6" customHeight="1">
      <c r="C83" s="56"/>
      <c r="D83" s="233"/>
      <c r="E83" s="233"/>
      <c r="F83" s="233"/>
      <c r="G83" s="233"/>
      <c r="H83" s="233"/>
      <c r="I83" s="233"/>
      <c r="J83" s="233"/>
      <c r="K83" s="233"/>
      <c r="L83" s="233"/>
      <c r="M83" s="233"/>
      <c r="N83" s="233"/>
      <c r="O83" s="233"/>
      <c r="P83" s="233"/>
      <c r="Q83" s="233"/>
      <c r="R83" s="233"/>
      <c r="S83" s="233"/>
      <c r="T83" s="233"/>
      <c r="U83" s="233"/>
      <c r="V83" s="233"/>
      <c r="W83" s="827"/>
      <c r="X83" s="737"/>
      <c r="Y83" s="737"/>
      <c r="Z83" s="737"/>
      <c r="AA83" s="737"/>
      <c r="AB83" s="737"/>
      <c r="AC83" s="737"/>
      <c r="AD83" s="737"/>
      <c r="AE83" s="741"/>
      <c r="AF83" s="741"/>
      <c r="AG83" s="741"/>
      <c r="AH83" s="737"/>
      <c r="AI83" s="737"/>
      <c r="AJ83" s="737"/>
      <c r="AK83" s="737"/>
      <c r="AL83" s="741"/>
      <c r="AM83" s="741"/>
      <c r="AN83" s="741"/>
      <c r="AO83" s="737"/>
      <c r="AP83" s="737"/>
      <c r="AQ83" s="737"/>
      <c r="AR83" s="737"/>
      <c r="AS83" s="741"/>
      <c r="AT83" s="741"/>
      <c r="AU83" s="741"/>
      <c r="AV83" s="307"/>
      <c r="AW83" s="307"/>
      <c r="AX83" s="737"/>
      <c r="AY83" s="737"/>
      <c r="AZ83" s="737"/>
      <c r="BA83" s="737"/>
      <c r="BB83" s="737"/>
      <c r="BC83" s="737"/>
      <c r="BD83" s="737"/>
      <c r="BE83" s="737"/>
      <c r="BF83" s="741"/>
      <c r="BG83" s="741"/>
      <c r="BH83" s="741"/>
      <c r="BI83" s="737"/>
      <c r="BJ83" s="737"/>
      <c r="BK83" s="737"/>
      <c r="BL83" s="737"/>
      <c r="BM83" s="741"/>
      <c r="BN83" s="741"/>
      <c r="BO83" s="741"/>
      <c r="BP83" s="737"/>
      <c r="BQ83" s="737"/>
      <c r="BR83" s="737"/>
      <c r="BS83" s="737"/>
      <c r="BT83" s="741"/>
      <c r="BU83" s="741"/>
      <c r="BV83" s="741"/>
      <c r="BW83" s="734"/>
      <c r="BX83" s="734"/>
      <c r="BY83" s="734"/>
      <c r="BZ83" s="734"/>
      <c r="CA83" s="734"/>
      <c r="CB83" s="734"/>
      <c r="CC83" s="734"/>
      <c r="CD83" s="811"/>
    </row>
    <row r="84" spans="3:82" ht="6" customHeight="1">
      <c r="C84" s="56"/>
      <c r="D84" s="233"/>
      <c r="E84" s="233"/>
      <c r="F84" s="233"/>
      <c r="G84" s="233"/>
      <c r="H84" s="233"/>
      <c r="I84" s="233"/>
      <c r="J84" s="233"/>
      <c r="K84" s="233"/>
      <c r="L84" s="233"/>
      <c r="M84" s="233"/>
      <c r="N84" s="233"/>
      <c r="O84" s="233" t="s">
        <v>37</v>
      </c>
      <c r="P84" s="233"/>
      <c r="Q84" s="233"/>
      <c r="R84" s="233"/>
      <c r="S84" s="233"/>
      <c r="T84" s="233"/>
      <c r="U84" s="233"/>
      <c r="V84" s="233"/>
      <c r="W84" s="745"/>
      <c r="X84" s="739"/>
      <c r="Y84" s="739"/>
      <c r="Z84" s="733" t="s">
        <v>131</v>
      </c>
      <c r="AA84" s="733"/>
      <c r="AB84" s="733"/>
      <c r="AC84" s="733"/>
      <c r="AD84" s="733"/>
      <c r="AE84" s="733"/>
      <c r="AF84" s="733"/>
      <c r="AG84" s="733"/>
      <c r="AH84" s="733"/>
      <c r="AI84" s="733"/>
      <c r="AJ84" s="733"/>
      <c r="AK84" s="733"/>
      <c r="AL84" s="733"/>
      <c r="AM84" s="733"/>
      <c r="AN84" s="733"/>
      <c r="AO84" s="733"/>
      <c r="AP84" s="810"/>
      <c r="AQ84" s="745"/>
      <c r="AR84" s="739"/>
      <c r="AS84" s="739"/>
      <c r="AT84" s="733" t="s">
        <v>132</v>
      </c>
      <c r="AU84" s="733"/>
      <c r="AV84" s="733"/>
      <c r="AW84" s="733"/>
      <c r="AX84" s="733"/>
      <c r="AY84" s="733"/>
      <c r="AZ84" s="733"/>
      <c r="BA84" s="733"/>
      <c r="BB84" s="733"/>
      <c r="BC84" s="733"/>
      <c r="BD84" s="733"/>
      <c r="BE84" s="733"/>
      <c r="BF84" s="733"/>
      <c r="BG84" s="733"/>
      <c r="BH84" s="733"/>
      <c r="BI84" s="733"/>
      <c r="BJ84" s="810"/>
      <c r="BK84" s="745"/>
      <c r="BL84" s="739"/>
      <c r="BM84" s="739"/>
      <c r="BN84" s="733" t="s">
        <v>133</v>
      </c>
      <c r="BO84" s="733"/>
      <c r="BP84" s="733"/>
      <c r="BQ84" s="733"/>
      <c r="BR84" s="733"/>
      <c r="BS84" s="733"/>
      <c r="BT84" s="733"/>
      <c r="BU84" s="733"/>
      <c r="BV84" s="733"/>
      <c r="BW84" s="733"/>
      <c r="BX84" s="733"/>
      <c r="BY84" s="733"/>
      <c r="BZ84" s="733"/>
      <c r="CA84" s="733"/>
      <c r="CB84" s="733"/>
      <c r="CC84" s="733"/>
      <c r="CD84" s="810"/>
    </row>
    <row r="85" spans="3:82" ht="6" customHeight="1">
      <c r="C85" s="56"/>
      <c r="D85" s="233"/>
      <c r="E85" s="233"/>
      <c r="F85" s="233"/>
      <c r="G85" s="233"/>
      <c r="H85" s="233"/>
      <c r="I85" s="233"/>
      <c r="J85" s="233"/>
      <c r="K85" s="233"/>
      <c r="L85" s="233"/>
      <c r="M85" s="233"/>
      <c r="N85" s="233"/>
      <c r="O85" s="233"/>
      <c r="P85" s="233"/>
      <c r="Q85" s="233"/>
      <c r="R85" s="233"/>
      <c r="S85" s="233"/>
      <c r="T85" s="233"/>
      <c r="U85" s="233"/>
      <c r="V85" s="233"/>
      <c r="W85" s="746"/>
      <c r="X85" s="741"/>
      <c r="Y85" s="741"/>
      <c r="Z85" s="734"/>
      <c r="AA85" s="734"/>
      <c r="AB85" s="734"/>
      <c r="AC85" s="734"/>
      <c r="AD85" s="734"/>
      <c r="AE85" s="734"/>
      <c r="AF85" s="734"/>
      <c r="AG85" s="734"/>
      <c r="AH85" s="734"/>
      <c r="AI85" s="734"/>
      <c r="AJ85" s="734"/>
      <c r="AK85" s="734"/>
      <c r="AL85" s="734"/>
      <c r="AM85" s="734"/>
      <c r="AN85" s="734"/>
      <c r="AO85" s="734"/>
      <c r="AP85" s="811"/>
      <c r="AQ85" s="746"/>
      <c r="AR85" s="741"/>
      <c r="AS85" s="741"/>
      <c r="AT85" s="734"/>
      <c r="AU85" s="734"/>
      <c r="AV85" s="734"/>
      <c r="AW85" s="734"/>
      <c r="AX85" s="734"/>
      <c r="AY85" s="734"/>
      <c r="AZ85" s="734"/>
      <c r="BA85" s="734"/>
      <c r="BB85" s="734"/>
      <c r="BC85" s="734"/>
      <c r="BD85" s="734"/>
      <c r="BE85" s="734"/>
      <c r="BF85" s="734"/>
      <c r="BG85" s="734"/>
      <c r="BH85" s="734"/>
      <c r="BI85" s="734"/>
      <c r="BJ85" s="811"/>
      <c r="BK85" s="746"/>
      <c r="BL85" s="741"/>
      <c r="BM85" s="741"/>
      <c r="BN85" s="734"/>
      <c r="BO85" s="734"/>
      <c r="BP85" s="734"/>
      <c r="BQ85" s="734"/>
      <c r="BR85" s="734"/>
      <c r="BS85" s="734"/>
      <c r="BT85" s="734"/>
      <c r="BU85" s="734"/>
      <c r="BV85" s="734"/>
      <c r="BW85" s="734"/>
      <c r="BX85" s="734"/>
      <c r="BY85" s="734"/>
      <c r="BZ85" s="734"/>
      <c r="CA85" s="734"/>
      <c r="CB85" s="734"/>
      <c r="CC85" s="734"/>
      <c r="CD85" s="811"/>
    </row>
    <row r="86" spans="3:82" ht="6" customHeight="1">
      <c r="C86" s="56"/>
      <c r="D86" s="233"/>
      <c r="E86" s="233"/>
      <c r="F86" s="233"/>
      <c r="G86" s="233"/>
      <c r="H86" s="233"/>
      <c r="I86" s="233"/>
      <c r="J86" s="233"/>
      <c r="K86" s="233"/>
      <c r="L86" s="233"/>
      <c r="M86" s="233"/>
      <c r="N86" s="233"/>
      <c r="O86" s="233"/>
      <c r="P86" s="233"/>
      <c r="Q86" s="233"/>
      <c r="R86" s="233"/>
      <c r="S86" s="233"/>
      <c r="T86" s="233"/>
      <c r="U86" s="233"/>
      <c r="V86" s="233"/>
      <c r="W86" s="747"/>
      <c r="X86" s="743"/>
      <c r="Y86" s="743"/>
      <c r="Z86" s="735"/>
      <c r="AA86" s="735"/>
      <c r="AB86" s="735"/>
      <c r="AC86" s="735"/>
      <c r="AD86" s="735"/>
      <c r="AE86" s="735"/>
      <c r="AF86" s="735"/>
      <c r="AG86" s="735"/>
      <c r="AH86" s="735"/>
      <c r="AI86" s="735"/>
      <c r="AJ86" s="735"/>
      <c r="AK86" s="735"/>
      <c r="AL86" s="735"/>
      <c r="AM86" s="735"/>
      <c r="AN86" s="735"/>
      <c r="AO86" s="735"/>
      <c r="AP86" s="812"/>
      <c r="AQ86" s="747"/>
      <c r="AR86" s="743"/>
      <c r="AS86" s="743"/>
      <c r="AT86" s="735"/>
      <c r="AU86" s="735"/>
      <c r="AV86" s="735"/>
      <c r="AW86" s="735"/>
      <c r="AX86" s="735"/>
      <c r="AY86" s="735"/>
      <c r="AZ86" s="735"/>
      <c r="BA86" s="735"/>
      <c r="BB86" s="735"/>
      <c r="BC86" s="735"/>
      <c r="BD86" s="735"/>
      <c r="BE86" s="735"/>
      <c r="BF86" s="735"/>
      <c r="BG86" s="735"/>
      <c r="BH86" s="735"/>
      <c r="BI86" s="735"/>
      <c r="BJ86" s="812"/>
      <c r="BK86" s="747"/>
      <c r="BL86" s="743"/>
      <c r="BM86" s="743"/>
      <c r="BN86" s="735"/>
      <c r="BO86" s="735"/>
      <c r="BP86" s="735"/>
      <c r="BQ86" s="735"/>
      <c r="BR86" s="735"/>
      <c r="BS86" s="735"/>
      <c r="BT86" s="735"/>
      <c r="BU86" s="735"/>
      <c r="BV86" s="735"/>
      <c r="BW86" s="735"/>
      <c r="BX86" s="735"/>
      <c r="BY86" s="735"/>
      <c r="BZ86" s="735"/>
      <c r="CA86" s="735"/>
      <c r="CB86" s="735"/>
      <c r="CC86" s="735"/>
      <c r="CD86" s="812"/>
    </row>
    <row r="87" spans="3:82" ht="6" customHeight="1">
      <c r="C87" s="56"/>
      <c r="D87" s="233"/>
      <c r="E87" s="233"/>
      <c r="F87" s="233"/>
      <c r="G87" s="233"/>
      <c r="H87" s="233"/>
      <c r="I87" s="233"/>
      <c r="J87" s="233"/>
      <c r="K87" s="233"/>
      <c r="L87" s="233"/>
      <c r="M87" s="233"/>
      <c r="N87" s="233"/>
      <c r="O87" s="233"/>
      <c r="P87" s="233"/>
      <c r="Q87" s="233"/>
      <c r="R87" s="233"/>
      <c r="S87" s="233"/>
      <c r="T87" s="233"/>
      <c r="U87" s="233"/>
      <c r="V87" s="233"/>
      <c r="W87" s="65"/>
      <c r="X87" s="66"/>
      <c r="Y87" s="66"/>
      <c r="Z87" s="733" t="s">
        <v>134</v>
      </c>
      <c r="AA87" s="733"/>
      <c r="AB87" s="733"/>
      <c r="AC87" s="733"/>
      <c r="AD87" s="733"/>
      <c r="AE87" s="733"/>
      <c r="AF87" s="733"/>
      <c r="AG87" s="733"/>
      <c r="AH87" s="733"/>
      <c r="AI87" s="733"/>
      <c r="AJ87" s="733"/>
      <c r="AK87" s="733"/>
      <c r="AL87" s="733"/>
      <c r="AM87" s="733"/>
      <c r="AN87" s="733"/>
      <c r="AO87" s="733"/>
      <c r="AP87" s="810"/>
      <c r="AQ87" s="65"/>
      <c r="AR87" s="66"/>
      <c r="AS87" s="66"/>
      <c r="AT87" s="733" t="s">
        <v>135</v>
      </c>
      <c r="AU87" s="733"/>
      <c r="AV87" s="733"/>
      <c r="AW87" s="733"/>
      <c r="AX87" s="733"/>
      <c r="AY87" s="733"/>
      <c r="AZ87" s="733"/>
      <c r="BA87" s="733"/>
      <c r="BB87" s="733"/>
      <c r="BC87" s="733"/>
      <c r="BD87" s="733"/>
      <c r="BE87" s="733"/>
      <c r="BF87" s="733"/>
      <c r="BG87" s="733"/>
      <c r="BH87" s="733"/>
      <c r="BI87" s="733"/>
      <c r="BJ87" s="810"/>
      <c r="BK87" s="65"/>
      <c r="BL87" s="66"/>
      <c r="BM87" s="66"/>
      <c r="BN87" s="733" t="s">
        <v>145</v>
      </c>
      <c r="BO87" s="733"/>
      <c r="BP87" s="733"/>
      <c r="BQ87" s="733"/>
      <c r="BR87" s="733"/>
      <c r="BS87" s="733"/>
      <c r="BT87" s="733"/>
      <c r="BU87" s="733"/>
      <c r="BV87" s="733"/>
      <c r="BW87" s="733"/>
      <c r="BX87" s="733"/>
      <c r="BY87" s="733"/>
      <c r="BZ87" s="733"/>
      <c r="CA87" s="733"/>
      <c r="CB87" s="733"/>
      <c r="CC87" s="733"/>
      <c r="CD87" s="810"/>
    </row>
    <row r="88" spans="3:82" ht="6" customHeight="1">
      <c r="C88" s="56"/>
      <c r="D88" s="233"/>
      <c r="E88" s="233"/>
      <c r="F88" s="233"/>
      <c r="G88" s="233"/>
      <c r="H88" s="233"/>
      <c r="I88" s="233"/>
      <c r="J88" s="233"/>
      <c r="K88" s="233"/>
      <c r="L88" s="233"/>
      <c r="M88" s="233"/>
      <c r="N88" s="233"/>
      <c r="O88" s="233"/>
      <c r="P88" s="233"/>
      <c r="Q88" s="233"/>
      <c r="R88" s="233"/>
      <c r="S88" s="233"/>
      <c r="T88" s="233"/>
      <c r="U88" s="233"/>
      <c r="V88" s="233"/>
      <c r="W88" s="65"/>
      <c r="X88" s="66"/>
      <c r="Y88" s="66"/>
      <c r="Z88" s="734"/>
      <c r="AA88" s="734"/>
      <c r="AB88" s="734"/>
      <c r="AC88" s="734"/>
      <c r="AD88" s="734"/>
      <c r="AE88" s="734"/>
      <c r="AF88" s="734"/>
      <c r="AG88" s="734"/>
      <c r="AH88" s="734"/>
      <c r="AI88" s="734"/>
      <c r="AJ88" s="734"/>
      <c r="AK88" s="734"/>
      <c r="AL88" s="734"/>
      <c r="AM88" s="734"/>
      <c r="AN88" s="734"/>
      <c r="AO88" s="734"/>
      <c r="AP88" s="811"/>
      <c r="AQ88" s="65"/>
      <c r="AR88" s="66"/>
      <c r="AS88" s="66"/>
      <c r="AT88" s="734"/>
      <c r="AU88" s="734"/>
      <c r="AV88" s="734"/>
      <c r="AW88" s="734"/>
      <c r="AX88" s="734"/>
      <c r="AY88" s="734"/>
      <c r="AZ88" s="734"/>
      <c r="BA88" s="734"/>
      <c r="BB88" s="734"/>
      <c r="BC88" s="734"/>
      <c r="BD88" s="734"/>
      <c r="BE88" s="734"/>
      <c r="BF88" s="734"/>
      <c r="BG88" s="734"/>
      <c r="BH88" s="734"/>
      <c r="BI88" s="734"/>
      <c r="BJ88" s="811"/>
      <c r="BK88" s="65"/>
      <c r="BL88" s="66"/>
      <c r="BM88" s="66"/>
      <c r="BN88" s="734"/>
      <c r="BO88" s="734"/>
      <c r="BP88" s="734"/>
      <c r="BQ88" s="734"/>
      <c r="BR88" s="734"/>
      <c r="BS88" s="734"/>
      <c r="BT88" s="734"/>
      <c r="BU88" s="734"/>
      <c r="BV88" s="734"/>
      <c r="BW88" s="734"/>
      <c r="BX88" s="734"/>
      <c r="BY88" s="734"/>
      <c r="BZ88" s="734"/>
      <c r="CA88" s="734"/>
      <c r="CB88" s="734"/>
      <c r="CC88" s="734"/>
      <c r="CD88" s="811"/>
    </row>
    <row r="89" spans="3:82" ht="6" customHeight="1">
      <c r="C89" s="56"/>
      <c r="D89" s="233"/>
      <c r="E89" s="233"/>
      <c r="F89" s="233"/>
      <c r="G89" s="233"/>
      <c r="H89" s="233"/>
      <c r="I89" s="233"/>
      <c r="J89" s="233"/>
      <c r="K89" s="233"/>
      <c r="L89" s="233"/>
      <c r="M89" s="233"/>
      <c r="N89" s="233"/>
      <c r="O89" s="233"/>
      <c r="P89" s="233"/>
      <c r="Q89" s="233"/>
      <c r="R89" s="233"/>
      <c r="S89" s="233"/>
      <c r="T89" s="233"/>
      <c r="U89" s="233"/>
      <c r="V89" s="233"/>
      <c r="W89" s="65"/>
      <c r="X89" s="66"/>
      <c r="Y89" s="66"/>
      <c r="Z89" s="735"/>
      <c r="AA89" s="735"/>
      <c r="AB89" s="735"/>
      <c r="AC89" s="735"/>
      <c r="AD89" s="735"/>
      <c r="AE89" s="735"/>
      <c r="AF89" s="735"/>
      <c r="AG89" s="735"/>
      <c r="AH89" s="735"/>
      <c r="AI89" s="735"/>
      <c r="AJ89" s="735"/>
      <c r="AK89" s="735"/>
      <c r="AL89" s="735"/>
      <c r="AM89" s="735"/>
      <c r="AN89" s="735"/>
      <c r="AO89" s="735"/>
      <c r="AP89" s="812"/>
      <c r="AQ89" s="65"/>
      <c r="AR89" s="66"/>
      <c r="AS89" s="66"/>
      <c r="AT89" s="735"/>
      <c r="AU89" s="735"/>
      <c r="AV89" s="735"/>
      <c r="AW89" s="735"/>
      <c r="AX89" s="735"/>
      <c r="AY89" s="735"/>
      <c r="AZ89" s="735"/>
      <c r="BA89" s="735"/>
      <c r="BB89" s="735"/>
      <c r="BC89" s="735"/>
      <c r="BD89" s="735"/>
      <c r="BE89" s="735"/>
      <c r="BF89" s="735"/>
      <c r="BG89" s="735"/>
      <c r="BH89" s="735"/>
      <c r="BI89" s="735"/>
      <c r="BJ89" s="812"/>
      <c r="BK89" s="65"/>
      <c r="BL89" s="66"/>
      <c r="BM89" s="66"/>
      <c r="BN89" s="735"/>
      <c r="BO89" s="735"/>
      <c r="BP89" s="735"/>
      <c r="BQ89" s="735"/>
      <c r="BR89" s="735"/>
      <c r="BS89" s="735"/>
      <c r="BT89" s="735"/>
      <c r="BU89" s="735"/>
      <c r="BV89" s="735"/>
      <c r="BW89" s="735"/>
      <c r="BX89" s="735"/>
      <c r="BY89" s="735"/>
      <c r="BZ89" s="735"/>
      <c r="CA89" s="735"/>
      <c r="CB89" s="735"/>
      <c r="CC89" s="735"/>
      <c r="CD89" s="812"/>
    </row>
    <row r="90" spans="3:82" ht="6" customHeight="1">
      <c r="C90" s="56"/>
      <c r="D90" s="233"/>
      <c r="E90" s="233"/>
      <c r="F90" s="233"/>
      <c r="G90" s="233"/>
      <c r="H90" s="233"/>
      <c r="I90" s="233"/>
      <c r="J90" s="233"/>
      <c r="K90" s="233"/>
      <c r="L90" s="233"/>
      <c r="M90" s="233"/>
      <c r="N90" s="233"/>
      <c r="O90" s="233"/>
      <c r="P90" s="233"/>
      <c r="Q90" s="233"/>
      <c r="R90" s="233"/>
      <c r="S90" s="233"/>
      <c r="T90" s="233"/>
      <c r="U90" s="233"/>
      <c r="V90" s="233"/>
      <c r="W90" s="745"/>
      <c r="X90" s="739"/>
      <c r="Y90" s="739"/>
      <c r="Z90" s="739" t="s">
        <v>0</v>
      </c>
      <c r="AA90" s="739"/>
      <c r="AB90" s="813" t="s">
        <v>283</v>
      </c>
      <c r="AC90" s="813"/>
      <c r="AD90" s="813"/>
      <c r="AE90" s="813"/>
      <c r="AF90" s="813"/>
      <c r="AG90" s="813"/>
      <c r="AH90" s="813"/>
      <c r="AI90" s="813"/>
      <c r="AJ90" s="813"/>
      <c r="AK90" s="813"/>
      <c r="AL90" s="813"/>
      <c r="AM90" s="813"/>
      <c r="AN90" s="813"/>
      <c r="AO90" s="739" t="s">
        <v>1</v>
      </c>
      <c r="AP90" s="740"/>
      <c r="AQ90" s="745"/>
      <c r="AR90" s="739"/>
      <c r="AS90" s="739"/>
      <c r="AT90" s="739" t="s">
        <v>0</v>
      </c>
      <c r="AU90" s="739"/>
      <c r="AV90" s="816"/>
      <c r="AW90" s="816"/>
      <c r="AX90" s="816"/>
      <c r="AY90" s="816"/>
      <c r="AZ90" s="816"/>
      <c r="BA90" s="816"/>
      <c r="BB90" s="816"/>
      <c r="BC90" s="816"/>
      <c r="BD90" s="816"/>
      <c r="BE90" s="816"/>
      <c r="BF90" s="816"/>
      <c r="BG90" s="816"/>
      <c r="BH90" s="816"/>
      <c r="BI90" s="739" t="s">
        <v>1</v>
      </c>
      <c r="BJ90" s="740"/>
      <c r="BK90" s="745"/>
      <c r="BL90" s="739"/>
      <c r="BM90" s="739"/>
      <c r="BN90" s="739" t="s">
        <v>0</v>
      </c>
      <c r="BO90" s="739"/>
      <c r="BP90" s="816"/>
      <c r="BQ90" s="816"/>
      <c r="BR90" s="816"/>
      <c r="BS90" s="816"/>
      <c r="BT90" s="816"/>
      <c r="BU90" s="816"/>
      <c r="BV90" s="816"/>
      <c r="BW90" s="816"/>
      <c r="BX90" s="816"/>
      <c r="BY90" s="816"/>
      <c r="BZ90" s="816"/>
      <c r="CA90" s="816"/>
      <c r="CB90" s="816"/>
      <c r="CC90" s="739" t="s">
        <v>1</v>
      </c>
      <c r="CD90" s="740"/>
    </row>
    <row r="91" spans="3:82" ht="6" customHeight="1">
      <c r="C91" s="56"/>
      <c r="D91" s="233"/>
      <c r="E91" s="233"/>
      <c r="F91" s="233"/>
      <c r="G91" s="233"/>
      <c r="H91" s="233"/>
      <c r="I91" s="233"/>
      <c r="J91" s="233"/>
      <c r="K91" s="233"/>
      <c r="L91" s="233"/>
      <c r="M91" s="233"/>
      <c r="N91" s="233"/>
      <c r="O91" s="233"/>
      <c r="P91" s="233"/>
      <c r="Q91" s="233"/>
      <c r="R91" s="233"/>
      <c r="S91" s="233"/>
      <c r="T91" s="233"/>
      <c r="U91" s="233"/>
      <c r="V91" s="233"/>
      <c r="W91" s="746"/>
      <c r="X91" s="741"/>
      <c r="Y91" s="741"/>
      <c r="Z91" s="741"/>
      <c r="AA91" s="741"/>
      <c r="AB91" s="814"/>
      <c r="AC91" s="814"/>
      <c r="AD91" s="814"/>
      <c r="AE91" s="814"/>
      <c r="AF91" s="814"/>
      <c r="AG91" s="814"/>
      <c r="AH91" s="814"/>
      <c r="AI91" s="814"/>
      <c r="AJ91" s="814"/>
      <c r="AK91" s="814"/>
      <c r="AL91" s="814"/>
      <c r="AM91" s="814"/>
      <c r="AN91" s="814"/>
      <c r="AO91" s="741"/>
      <c r="AP91" s="742"/>
      <c r="AQ91" s="746"/>
      <c r="AR91" s="741"/>
      <c r="AS91" s="741"/>
      <c r="AT91" s="741"/>
      <c r="AU91" s="741"/>
      <c r="AV91" s="817"/>
      <c r="AW91" s="817"/>
      <c r="AX91" s="817"/>
      <c r="AY91" s="817"/>
      <c r="AZ91" s="817"/>
      <c r="BA91" s="817"/>
      <c r="BB91" s="817"/>
      <c r="BC91" s="817"/>
      <c r="BD91" s="817"/>
      <c r="BE91" s="817"/>
      <c r="BF91" s="817"/>
      <c r="BG91" s="817"/>
      <c r="BH91" s="817"/>
      <c r="BI91" s="741"/>
      <c r="BJ91" s="742"/>
      <c r="BK91" s="746"/>
      <c r="BL91" s="741"/>
      <c r="BM91" s="741"/>
      <c r="BN91" s="741"/>
      <c r="BO91" s="741"/>
      <c r="BP91" s="817"/>
      <c r="BQ91" s="817"/>
      <c r="BR91" s="817"/>
      <c r="BS91" s="817"/>
      <c r="BT91" s="817"/>
      <c r="BU91" s="817"/>
      <c r="BV91" s="817"/>
      <c r="BW91" s="817"/>
      <c r="BX91" s="817"/>
      <c r="BY91" s="817"/>
      <c r="BZ91" s="817"/>
      <c r="CA91" s="817"/>
      <c r="CB91" s="817"/>
      <c r="CC91" s="741"/>
      <c r="CD91" s="742"/>
    </row>
    <row r="92" spans="3:82" ht="6" customHeight="1">
      <c r="C92" s="56"/>
      <c r="D92" s="233"/>
      <c r="E92" s="233"/>
      <c r="F92" s="233"/>
      <c r="G92" s="233"/>
      <c r="H92" s="233"/>
      <c r="I92" s="233"/>
      <c r="J92" s="233"/>
      <c r="K92" s="233"/>
      <c r="L92" s="233"/>
      <c r="M92" s="233"/>
      <c r="N92" s="233"/>
      <c r="O92" s="233"/>
      <c r="P92" s="233"/>
      <c r="Q92" s="233"/>
      <c r="R92" s="233"/>
      <c r="S92" s="233"/>
      <c r="T92" s="233"/>
      <c r="U92" s="233"/>
      <c r="V92" s="233"/>
      <c r="W92" s="747"/>
      <c r="X92" s="743"/>
      <c r="Y92" s="743"/>
      <c r="Z92" s="743"/>
      <c r="AA92" s="743"/>
      <c r="AB92" s="815"/>
      <c r="AC92" s="815"/>
      <c r="AD92" s="815"/>
      <c r="AE92" s="815"/>
      <c r="AF92" s="815"/>
      <c r="AG92" s="815"/>
      <c r="AH92" s="815"/>
      <c r="AI92" s="815"/>
      <c r="AJ92" s="815"/>
      <c r="AK92" s="815"/>
      <c r="AL92" s="815"/>
      <c r="AM92" s="815"/>
      <c r="AN92" s="815"/>
      <c r="AO92" s="743"/>
      <c r="AP92" s="744"/>
      <c r="AQ92" s="747"/>
      <c r="AR92" s="743"/>
      <c r="AS92" s="743"/>
      <c r="AT92" s="743"/>
      <c r="AU92" s="743"/>
      <c r="AV92" s="818"/>
      <c r="AW92" s="818"/>
      <c r="AX92" s="818"/>
      <c r="AY92" s="818"/>
      <c r="AZ92" s="818"/>
      <c r="BA92" s="818"/>
      <c r="BB92" s="818"/>
      <c r="BC92" s="818"/>
      <c r="BD92" s="818"/>
      <c r="BE92" s="818"/>
      <c r="BF92" s="818"/>
      <c r="BG92" s="818"/>
      <c r="BH92" s="818"/>
      <c r="BI92" s="743"/>
      <c r="BJ92" s="744"/>
      <c r="BK92" s="747"/>
      <c r="BL92" s="743"/>
      <c r="BM92" s="743"/>
      <c r="BN92" s="743"/>
      <c r="BO92" s="743"/>
      <c r="BP92" s="818"/>
      <c r="BQ92" s="818"/>
      <c r="BR92" s="818"/>
      <c r="BS92" s="818"/>
      <c r="BT92" s="818"/>
      <c r="BU92" s="818"/>
      <c r="BV92" s="818"/>
      <c r="BW92" s="818"/>
      <c r="BX92" s="818"/>
      <c r="BY92" s="818"/>
      <c r="BZ92" s="818"/>
      <c r="CA92" s="818"/>
      <c r="CB92" s="818"/>
      <c r="CC92" s="743"/>
      <c r="CD92" s="744"/>
    </row>
    <row r="93" spans="3:82" ht="6" customHeight="1">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61"/>
      <c r="BF93" s="61"/>
      <c r="CC93" s="62"/>
    </row>
    <row r="94" spans="3:82" ht="6" customHeight="1">
      <c r="C94" s="56"/>
      <c r="D94" s="480" t="s">
        <v>296</v>
      </c>
      <c r="E94" s="481"/>
      <c r="F94" s="481"/>
      <c r="G94" s="481"/>
      <c r="H94" s="481"/>
      <c r="I94" s="481"/>
      <c r="J94" s="481"/>
      <c r="K94" s="481"/>
      <c r="L94" s="481"/>
      <c r="M94" s="481"/>
      <c r="N94" s="482"/>
      <c r="O94" s="360" t="s">
        <v>38</v>
      </c>
      <c r="P94" s="326"/>
      <c r="Q94" s="326"/>
      <c r="R94" s="326"/>
      <c r="S94" s="326"/>
      <c r="T94" s="326"/>
      <c r="U94" s="326"/>
      <c r="V94" s="327"/>
      <c r="W94" s="808" t="s">
        <v>39</v>
      </c>
      <c r="X94" s="808"/>
      <c r="Y94" s="808"/>
      <c r="Z94" s="808"/>
      <c r="AA94" s="808"/>
      <c r="AB94" s="808"/>
      <c r="AC94" s="808"/>
      <c r="AD94" s="808"/>
      <c r="AE94" s="808"/>
      <c r="AF94" s="808"/>
      <c r="AG94" s="809" t="s">
        <v>284</v>
      </c>
      <c r="AH94" s="809"/>
      <c r="AI94" s="809"/>
      <c r="AJ94" s="809"/>
      <c r="AK94" s="809"/>
      <c r="AL94" s="809"/>
      <c r="AM94" s="809"/>
      <c r="AN94" s="809"/>
      <c r="AO94" s="809"/>
      <c r="AP94" s="809"/>
      <c r="AQ94" s="809"/>
      <c r="AR94" s="809"/>
      <c r="AS94" s="809"/>
      <c r="AT94" s="809"/>
      <c r="AU94" s="809"/>
      <c r="AV94" s="809"/>
      <c r="AW94" s="809"/>
      <c r="AX94" s="809"/>
      <c r="AY94" s="809"/>
      <c r="AZ94" s="809"/>
      <c r="BA94" s="490" t="s">
        <v>119</v>
      </c>
      <c r="BB94" s="490"/>
      <c r="BC94" s="490"/>
      <c r="BD94" s="490"/>
      <c r="BE94" s="490"/>
      <c r="BF94" s="490"/>
      <c r="BG94" s="490"/>
      <c r="BH94" s="490"/>
      <c r="BI94" s="490"/>
      <c r="BJ94" s="490"/>
      <c r="BK94" s="809">
        <v>778765</v>
      </c>
      <c r="BL94" s="809"/>
      <c r="BM94" s="809"/>
      <c r="BN94" s="809"/>
      <c r="BO94" s="809"/>
      <c r="BP94" s="809"/>
      <c r="BQ94" s="809"/>
      <c r="BR94" s="809"/>
      <c r="BS94" s="809"/>
      <c r="BT94" s="809"/>
      <c r="BU94" s="809"/>
      <c r="BV94" s="809"/>
      <c r="BW94" s="809"/>
      <c r="BX94" s="809"/>
      <c r="BY94" s="809"/>
      <c r="BZ94" s="809"/>
      <c r="CA94" s="809"/>
      <c r="CB94" s="809"/>
      <c r="CC94" s="809"/>
      <c r="CD94" s="809"/>
    </row>
    <row r="95" spans="3:82" ht="6" customHeight="1">
      <c r="C95" s="56"/>
      <c r="D95" s="483"/>
      <c r="E95" s="484"/>
      <c r="F95" s="484"/>
      <c r="G95" s="484"/>
      <c r="H95" s="484"/>
      <c r="I95" s="484"/>
      <c r="J95" s="484"/>
      <c r="K95" s="484"/>
      <c r="L95" s="484"/>
      <c r="M95" s="484"/>
      <c r="N95" s="485"/>
      <c r="O95" s="328"/>
      <c r="P95" s="329"/>
      <c r="Q95" s="329"/>
      <c r="R95" s="329"/>
      <c r="S95" s="329"/>
      <c r="T95" s="329"/>
      <c r="U95" s="329"/>
      <c r="V95" s="330"/>
      <c r="W95" s="808"/>
      <c r="X95" s="808"/>
      <c r="Y95" s="808"/>
      <c r="Z95" s="808"/>
      <c r="AA95" s="808"/>
      <c r="AB95" s="808"/>
      <c r="AC95" s="808"/>
      <c r="AD95" s="808"/>
      <c r="AE95" s="808"/>
      <c r="AF95" s="808"/>
      <c r="AG95" s="809"/>
      <c r="AH95" s="809"/>
      <c r="AI95" s="809"/>
      <c r="AJ95" s="809"/>
      <c r="AK95" s="809"/>
      <c r="AL95" s="809"/>
      <c r="AM95" s="809"/>
      <c r="AN95" s="809"/>
      <c r="AO95" s="809"/>
      <c r="AP95" s="809"/>
      <c r="AQ95" s="809"/>
      <c r="AR95" s="809"/>
      <c r="AS95" s="809"/>
      <c r="AT95" s="809"/>
      <c r="AU95" s="809"/>
      <c r="AV95" s="809"/>
      <c r="AW95" s="809"/>
      <c r="AX95" s="809"/>
      <c r="AY95" s="809"/>
      <c r="AZ95" s="809"/>
      <c r="BA95" s="490"/>
      <c r="BB95" s="490"/>
      <c r="BC95" s="490"/>
      <c r="BD95" s="490"/>
      <c r="BE95" s="490"/>
      <c r="BF95" s="490"/>
      <c r="BG95" s="490"/>
      <c r="BH95" s="490"/>
      <c r="BI95" s="490"/>
      <c r="BJ95" s="490"/>
      <c r="BK95" s="809"/>
      <c r="BL95" s="809"/>
      <c r="BM95" s="809"/>
      <c r="BN95" s="809"/>
      <c r="BO95" s="809"/>
      <c r="BP95" s="809"/>
      <c r="BQ95" s="809"/>
      <c r="BR95" s="809"/>
      <c r="BS95" s="809"/>
      <c r="BT95" s="809"/>
      <c r="BU95" s="809"/>
      <c r="BV95" s="809"/>
      <c r="BW95" s="809"/>
      <c r="BX95" s="809"/>
      <c r="BY95" s="809"/>
      <c r="BZ95" s="809"/>
      <c r="CA95" s="809"/>
      <c r="CB95" s="809"/>
      <c r="CC95" s="809"/>
      <c r="CD95" s="809"/>
    </row>
    <row r="96" spans="3:82" ht="6" customHeight="1">
      <c r="C96" s="56"/>
      <c r="D96" s="483"/>
      <c r="E96" s="484"/>
      <c r="F96" s="484"/>
      <c r="G96" s="484"/>
      <c r="H96" s="484"/>
      <c r="I96" s="484"/>
      <c r="J96" s="484"/>
      <c r="K96" s="484"/>
      <c r="L96" s="484"/>
      <c r="M96" s="484"/>
      <c r="N96" s="485"/>
      <c r="O96" s="331"/>
      <c r="P96" s="332"/>
      <c r="Q96" s="332"/>
      <c r="R96" s="332"/>
      <c r="S96" s="332"/>
      <c r="T96" s="332"/>
      <c r="U96" s="332"/>
      <c r="V96" s="333"/>
      <c r="W96" s="808"/>
      <c r="X96" s="808"/>
      <c r="Y96" s="808"/>
      <c r="Z96" s="808"/>
      <c r="AA96" s="808"/>
      <c r="AB96" s="808"/>
      <c r="AC96" s="808"/>
      <c r="AD96" s="808"/>
      <c r="AE96" s="808"/>
      <c r="AF96" s="808"/>
      <c r="AG96" s="809"/>
      <c r="AH96" s="809"/>
      <c r="AI96" s="809"/>
      <c r="AJ96" s="809"/>
      <c r="AK96" s="809"/>
      <c r="AL96" s="809"/>
      <c r="AM96" s="809"/>
      <c r="AN96" s="809"/>
      <c r="AO96" s="809"/>
      <c r="AP96" s="809"/>
      <c r="AQ96" s="809"/>
      <c r="AR96" s="809"/>
      <c r="AS96" s="809"/>
      <c r="AT96" s="809"/>
      <c r="AU96" s="809"/>
      <c r="AV96" s="809"/>
      <c r="AW96" s="809"/>
      <c r="AX96" s="809"/>
      <c r="AY96" s="809"/>
      <c r="AZ96" s="809"/>
      <c r="BA96" s="490"/>
      <c r="BB96" s="490"/>
      <c r="BC96" s="490"/>
      <c r="BD96" s="490"/>
      <c r="BE96" s="490"/>
      <c r="BF96" s="490"/>
      <c r="BG96" s="490"/>
      <c r="BH96" s="490"/>
      <c r="BI96" s="490"/>
      <c r="BJ96" s="490"/>
      <c r="BK96" s="809"/>
      <c r="BL96" s="809"/>
      <c r="BM96" s="809"/>
      <c r="BN96" s="809"/>
      <c r="BO96" s="809"/>
      <c r="BP96" s="809"/>
      <c r="BQ96" s="809"/>
      <c r="BR96" s="809"/>
      <c r="BS96" s="809"/>
      <c r="BT96" s="809"/>
      <c r="BU96" s="809"/>
      <c r="BV96" s="809"/>
      <c r="BW96" s="809"/>
      <c r="BX96" s="809"/>
      <c r="BY96" s="809"/>
      <c r="BZ96" s="809"/>
      <c r="CA96" s="809"/>
      <c r="CB96" s="809"/>
      <c r="CC96" s="809"/>
      <c r="CD96" s="809"/>
    </row>
    <row r="97" spans="3:82" ht="6" customHeight="1">
      <c r="C97" s="56"/>
      <c r="D97" s="483"/>
      <c r="E97" s="484"/>
      <c r="F97" s="484"/>
      <c r="G97" s="484"/>
      <c r="H97" s="484"/>
      <c r="I97" s="484"/>
      <c r="J97" s="484"/>
      <c r="K97" s="484"/>
      <c r="L97" s="484"/>
      <c r="M97" s="484"/>
      <c r="N97" s="485"/>
      <c r="O97" s="362" t="s">
        <v>11</v>
      </c>
      <c r="P97" s="362"/>
      <c r="Q97" s="362"/>
      <c r="R97" s="362"/>
      <c r="S97" s="362"/>
      <c r="T97" s="362"/>
      <c r="U97" s="362"/>
      <c r="V97" s="362"/>
      <c r="W97" s="809" t="s">
        <v>285</v>
      </c>
      <c r="X97" s="809"/>
      <c r="Y97" s="809"/>
      <c r="Z97" s="809"/>
      <c r="AA97" s="809"/>
      <c r="AB97" s="809"/>
      <c r="AC97" s="809"/>
      <c r="AD97" s="809"/>
      <c r="AE97" s="809"/>
      <c r="AF97" s="809"/>
      <c r="AG97" s="809"/>
      <c r="AH97" s="809"/>
      <c r="AI97" s="809"/>
      <c r="AJ97" s="809"/>
      <c r="AK97" s="809"/>
      <c r="AL97" s="809"/>
      <c r="AM97" s="809"/>
      <c r="AN97" s="809"/>
      <c r="AO97" s="809"/>
      <c r="AP97" s="809"/>
      <c r="AQ97" s="809"/>
      <c r="AR97" s="809"/>
      <c r="AS97" s="809"/>
      <c r="AT97" s="809"/>
      <c r="AU97" s="809"/>
      <c r="AV97" s="809"/>
      <c r="AW97" s="809"/>
      <c r="AX97" s="809"/>
      <c r="AY97" s="809"/>
      <c r="AZ97" s="809"/>
      <c r="BA97" s="809"/>
      <c r="BB97" s="809"/>
      <c r="BC97" s="809"/>
      <c r="BD97" s="809"/>
      <c r="BE97" s="809"/>
      <c r="BF97" s="809"/>
      <c r="BG97" s="809"/>
      <c r="BH97" s="809"/>
      <c r="BI97" s="809"/>
      <c r="BJ97" s="809"/>
      <c r="BK97" s="809"/>
      <c r="BL97" s="809"/>
      <c r="BM97" s="809"/>
      <c r="BN97" s="809"/>
      <c r="BO97" s="809"/>
      <c r="BP97" s="809"/>
      <c r="BQ97" s="809"/>
      <c r="BR97" s="809"/>
      <c r="BS97" s="809"/>
      <c r="BT97" s="809"/>
      <c r="BU97" s="809"/>
      <c r="BV97" s="809"/>
      <c r="BW97" s="809"/>
      <c r="BX97" s="809"/>
      <c r="BY97" s="809"/>
      <c r="BZ97" s="809"/>
      <c r="CA97" s="809"/>
      <c r="CB97" s="809"/>
      <c r="CC97" s="809"/>
      <c r="CD97" s="809"/>
    </row>
    <row r="98" spans="3:82" ht="6" customHeight="1">
      <c r="C98" s="56"/>
      <c r="D98" s="483"/>
      <c r="E98" s="484"/>
      <c r="F98" s="484"/>
      <c r="G98" s="484"/>
      <c r="H98" s="484"/>
      <c r="I98" s="484"/>
      <c r="J98" s="484"/>
      <c r="K98" s="484"/>
      <c r="L98" s="484"/>
      <c r="M98" s="484"/>
      <c r="N98" s="485"/>
      <c r="O98" s="362"/>
      <c r="P98" s="362"/>
      <c r="Q98" s="362"/>
      <c r="R98" s="362"/>
      <c r="S98" s="362"/>
      <c r="T98" s="362"/>
      <c r="U98" s="362"/>
      <c r="V98" s="362"/>
      <c r="W98" s="809"/>
      <c r="X98" s="809"/>
      <c r="Y98" s="809"/>
      <c r="Z98" s="809"/>
      <c r="AA98" s="809"/>
      <c r="AB98" s="809"/>
      <c r="AC98" s="809"/>
      <c r="AD98" s="809"/>
      <c r="AE98" s="809"/>
      <c r="AF98" s="809"/>
      <c r="AG98" s="809"/>
      <c r="AH98" s="809"/>
      <c r="AI98" s="809"/>
      <c r="AJ98" s="809"/>
      <c r="AK98" s="809"/>
      <c r="AL98" s="809"/>
      <c r="AM98" s="809"/>
      <c r="AN98" s="809"/>
      <c r="AO98" s="809"/>
      <c r="AP98" s="809"/>
      <c r="AQ98" s="809"/>
      <c r="AR98" s="809"/>
      <c r="AS98" s="809"/>
      <c r="AT98" s="809"/>
      <c r="AU98" s="809"/>
      <c r="AV98" s="809"/>
      <c r="AW98" s="809"/>
      <c r="AX98" s="809"/>
      <c r="AY98" s="809"/>
      <c r="AZ98" s="809"/>
      <c r="BA98" s="809"/>
      <c r="BB98" s="809"/>
      <c r="BC98" s="809"/>
      <c r="BD98" s="809"/>
      <c r="BE98" s="809"/>
      <c r="BF98" s="809"/>
      <c r="BG98" s="809"/>
      <c r="BH98" s="809"/>
      <c r="BI98" s="809"/>
      <c r="BJ98" s="809"/>
      <c r="BK98" s="809"/>
      <c r="BL98" s="809"/>
      <c r="BM98" s="809"/>
      <c r="BN98" s="809"/>
      <c r="BO98" s="809"/>
      <c r="BP98" s="809"/>
      <c r="BQ98" s="809"/>
      <c r="BR98" s="809"/>
      <c r="BS98" s="809"/>
      <c r="BT98" s="809"/>
      <c r="BU98" s="809"/>
      <c r="BV98" s="809"/>
      <c r="BW98" s="809"/>
      <c r="BX98" s="809"/>
      <c r="BY98" s="809"/>
      <c r="BZ98" s="809"/>
      <c r="CA98" s="809"/>
      <c r="CB98" s="809"/>
      <c r="CC98" s="809"/>
      <c r="CD98" s="809"/>
    </row>
    <row r="99" spans="3:82" ht="6" customHeight="1">
      <c r="C99" s="56"/>
      <c r="D99" s="483"/>
      <c r="E99" s="484"/>
      <c r="F99" s="484"/>
      <c r="G99" s="484"/>
      <c r="H99" s="484"/>
      <c r="I99" s="484"/>
      <c r="J99" s="484"/>
      <c r="K99" s="484"/>
      <c r="L99" s="484"/>
      <c r="M99" s="484"/>
      <c r="N99" s="485"/>
      <c r="O99" s="362"/>
      <c r="P99" s="362"/>
      <c r="Q99" s="362"/>
      <c r="R99" s="362"/>
      <c r="S99" s="362"/>
      <c r="T99" s="362"/>
      <c r="U99" s="362"/>
      <c r="V99" s="362"/>
      <c r="W99" s="809"/>
      <c r="X99" s="809"/>
      <c r="Y99" s="809"/>
      <c r="Z99" s="809"/>
      <c r="AA99" s="809"/>
      <c r="AB99" s="809"/>
      <c r="AC99" s="809"/>
      <c r="AD99" s="809"/>
      <c r="AE99" s="809"/>
      <c r="AF99" s="809"/>
      <c r="AG99" s="809"/>
      <c r="AH99" s="809"/>
      <c r="AI99" s="809"/>
      <c r="AJ99" s="809"/>
      <c r="AK99" s="809"/>
      <c r="AL99" s="809"/>
      <c r="AM99" s="809"/>
      <c r="AN99" s="809"/>
      <c r="AO99" s="809"/>
      <c r="AP99" s="809"/>
      <c r="AQ99" s="809"/>
      <c r="AR99" s="809"/>
      <c r="AS99" s="809"/>
      <c r="AT99" s="809"/>
      <c r="AU99" s="809"/>
      <c r="AV99" s="809"/>
      <c r="AW99" s="809"/>
      <c r="AX99" s="809"/>
      <c r="AY99" s="809"/>
      <c r="AZ99" s="809"/>
      <c r="BA99" s="809"/>
      <c r="BB99" s="809"/>
      <c r="BC99" s="809"/>
      <c r="BD99" s="809"/>
      <c r="BE99" s="809"/>
      <c r="BF99" s="809"/>
      <c r="BG99" s="809"/>
      <c r="BH99" s="809"/>
      <c r="BI99" s="809"/>
      <c r="BJ99" s="809"/>
      <c r="BK99" s="809"/>
      <c r="BL99" s="809"/>
      <c r="BM99" s="809"/>
      <c r="BN99" s="809"/>
      <c r="BO99" s="809"/>
      <c r="BP99" s="809"/>
      <c r="BQ99" s="809"/>
      <c r="BR99" s="809"/>
      <c r="BS99" s="809"/>
      <c r="BT99" s="809"/>
      <c r="BU99" s="809"/>
      <c r="BV99" s="809"/>
      <c r="BW99" s="809"/>
      <c r="BX99" s="809"/>
      <c r="BY99" s="809"/>
      <c r="BZ99" s="809"/>
      <c r="CA99" s="809"/>
      <c r="CB99" s="809"/>
      <c r="CC99" s="809"/>
      <c r="CD99" s="809"/>
    </row>
    <row r="100" spans="3:82" ht="6" customHeight="1">
      <c r="C100" s="56"/>
      <c r="D100" s="483"/>
      <c r="E100" s="484"/>
      <c r="F100" s="484"/>
      <c r="G100" s="484"/>
      <c r="H100" s="484"/>
      <c r="I100" s="484"/>
      <c r="J100" s="484"/>
      <c r="K100" s="484"/>
      <c r="L100" s="484"/>
      <c r="M100" s="484"/>
      <c r="N100" s="485"/>
      <c r="O100" s="362" t="s">
        <v>40</v>
      </c>
      <c r="P100" s="362"/>
      <c r="Q100" s="362"/>
      <c r="R100" s="362"/>
      <c r="S100" s="362"/>
      <c r="T100" s="362"/>
      <c r="U100" s="362"/>
      <c r="V100" s="362"/>
      <c r="W100" s="809" t="s">
        <v>286</v>
      </c>
      <c r="X100" s="809"/>
      <c r="Y100" s="809"/>
      <c r="Z100" s="809"/>
      <c r="AA100" s="809"/>
      <c r="AB100" s="809"/>
      <c r="AC100" s="809"/>
      <c r="AD100" s="809"/>
      <c r="AE100" s="809"/>
      <c r="AF100" s="809"/>
      <c r="AG100" s="809"/>
      <c r="AH100" s="809"/>
      <c r="AI100" s="809"/>
      <c r="AJ100" s="809"/>
      <c r="AK100" s="809"/>
      <c r="AL100" s="809"/>
      <c r="AM100" s="809"/>
      <c r="AN100" s="809"/>
      <c r="AO100" s="809"/>
      <c r="AP100" s="809"/>
      <c r="AQ100" s="809"/>
      <c r="AR100" s="809"/>
      <c r="AS100" s="809"/>
      <c r="AT100" s="809"/>
      <c r="AU100" s="809"/>
      <c r="AV100" s="809"/>
      <c r="AW100" s="809"/>
      <c r="AX100" s="809"/>
      <c r="AY100" s="809"/>
      <c r="AZ100" s="819"/>
      <c r="BA100" s="273" t="s">
        <v>113</v>
      </c>
      <c r="BB100" s="274"/>
      <c r="BC100" s="274"/>
      <c r="BD100" s="274"/>
      <c r="BE100" s="274"/>
      <c r="BF100" s="274"/>
      <c r="BG100" s="773" t="s">
        <v>287</v>
      </c>
      <c r="BH100" s="774"/>
      <c r="BI100" s="774"/>
      <c r="BJ100" s="774"/>
      <c r="BK100" s="774"/>
      <c r="BL100" s="774"/>
      <c r="BM100" s="774"/>
      <c r="BN100" s="774"/>
      <c r="BO100" s="774"/>
      <c r="BP100" s="774"/>
      <c r="BQ100" s="774"/>
      <c r="BR100" s="774"/>
      <c r="BS100" s="774"/>
      <c r="BT100" s="774"/>
      <c r="BU100" s="774"/>
      <c r="BV100" s="774"/>
      <c r="BW100" s="774"/>
      <c r="BX100" s="774"/>
      <c r="BY100" s="774"/>
      <c r="BZ100" s="774"/>
      <c r="CA100" s="774"/>
      <c r="CB100" s="774"/>
      <c r="CC100" s="774"/>
      <c r="CD100" s="775"/>
    </row>
    <row r="101" spans="3:82" ht="6" customHeight="1">
      <c r="C101" s="56"/>
      <c r="D101" s="483"/>
      <c r="E101" s="484"/>
      <c r="F101" s="484"/>
      <c r="G101" s="484"/>
      <c r="H101" s="484"/>
      <c r="I101" s="484"/>
      <c r="J101" s="484"/>
      <c r="K101" s="484"/>
      <c r="L101" s="484"/>
      <c r="M101" s="484"/>
      <c r="N101" s="485"/>
      <c r="O101" s="362"/>
      <c r="P101" s="362"/>
      <c r="Q101" s="362"/>
      <c r="R101" s="362"/>
      <c r="S101" s="362"/>
      <c r="T101" s="362"/>
      <c r="U101" s="362"/>
      <c r="V101" s="362"/>
      <c r="W101" s="809"/>
      <c r="X101" s="809"/>
      <c r="Y101" s="809"/>
      <c r="Z101" s="809"/>
      <c r="AA101" s="809"/>
      <c r="AB101" s="809"/>
      <c r="AC101" s="809"/>
      <c r="AD101" s="809"/>
      <c r="AE101" s="809"/>
      <c r="AF101" s="809"/>
      <c r="AG101" s="809"/>
      <c r="AH101" s="809"/>
      <c r="AI101" s="809"/>
      <c r="AJ101" s="809"/>
      <c r="AK101" s="809"/>
      <c r="AL101" s="809"/>
      <c r="AM101" s="809"/>
      <c r="AN101" s="809"/>
      <c r="AO101" s="809"/>
      <c r="AP101" s="809"/>
      <c r="AQ101" s="809"/>
      <c r="AR101" s="809"/>
      <c r="AS101" s="809"/>
      <c r="AT101" s="809"/>
      <c r="AU101" s="809"/>
      <c r="AV101" s="809"/>
      <c r="AW101" s="809"/>
      <c r="AX101" s="809"/>
      <c r="AY101" s="809"/>
      <c r="AZ101" s="819"/>
      <c r="BA101" s="275"/>
      <c r="BB101" s="275"/>
      <c r="BC101" s="275"/>
      <c r="BD101" s="275"/>
      <c r="BE101" s="275"/>
      <c r="BF101" s="275"/>
      <c r="BG101" s="776"/>
      <c r="BH101" s="776"/>
      <c r="BI101" s="776"/>
      <c r="BJ101" s="776"/>
      <c r="BK101" s="776"/>
      <c r="BL101" s="776"/>
      <c r="BM101" s="776"/>
      <c r="BN101" s="776"/>
      <c r="BO101" s="776"/>
      <c r="BP101" s="776"/>
      <c r="BQ101" s="776"/>
      <c r="BR101" s="776"/>
      <c r="BS101" s="776"/>
      <c r="BT101" s="776"/>
      <c r="BU101" s="776"/>
      <c r="BV101" s="776"/>
      <c r="BW101" s="776"/>
      <c r="BX101" s="776"/>
      <c r="BY101" s="776"/>
      <c r="BZ101" s="776"/>
      <c r="CA101" s="776"/>
      <c r="CB101" s="776"/>
      <c r="CC101" s="776"/>
      <c r="CD101" s="777"/>
    </row>
    <row r="102" spans="3:82" ht="6" customHeight="1">
      <c r="C102" s="56"/>
      <c r="D102" s="483"/>
      <c r="E102" s="484"/>
      <c r="F102" s="484"/>
      <c r="G102" s="484"/>
      <c r="H102" s="484"/>
      <c r="I102" s="484"/>
      <c r="J102" s="484"/>
      <c r="K102" s="484"/>
      <c r="L102" s="484"/>
      <c r="M102" s="484"/>
      <c r="N102" s="485"/>
      <c r="O102" s="362"/>
      <c r="P102" s="362"/>
      <c r="Q102" s="362"/>
      <c r="R102" s="362"/>
      <c r="S102" s="362"/>
      <c r="T102" s="362"/>
      <c r="U102" s="362"/>
      <c r="V102" s="362"/>
      <c r="W102" s="809"/>
      <c r="X102" s="809"/>
      <c r="Y102" s="809"/>
      <c r="Z102" s="809"/>
      <c r="AA102" s="809"/>
      <c r="AB102" s="809"/>
      <c r="AC102" s="809"/>
      <c r="AD102" s="809"/>
      <c r="AE102" s="809"/>
      <c r="AF102" s="809"/>
      <c r="AG102" s="809"/>
      <c r="AH102" s="809"/>
      <c r="AI102" s="809"/>
      <c r="AJ102" s="809"/>
      <c r="AK102" s="809"/>
      <c r="AL102" s="809"/>
      <c r="AM102" s="809"/>
      <c r="AN102" s="809"/>
      <c r="AO102" s="809"/>
      <c r="AP102" s="809"/>
      <c r="AQ102" s="809"/>
      <c r="AR102" s="809"/>
      <c r="AS102" s="809"/>
      <c r="AT102" s="809"/>
      <c r="AU102" s="809"/>
      <c r="AV102" s="809"/>
      <c r="AW102" s="809"/>
      <c r="AX102" s="809"/>
      <c r="AY102" s="809"/>
      <c r="AZ102" s="819"/>
      <c r="BA102" s="276"/>
      <c r="BB102" s="276"/>
      <c r="BC102" s="276"/>
      <c r="BD102" s="276"/>
      <c r="BE102" s="276"/>
      <c r="BF102" s="276"/>
      <c r="BG102" s="778"/>
      <c r="BH102" s="778"/>
      <c r="BI102" s="778"/>
      <c r="BJ102" s="778"/>
      <c r="BK102" s="778"/>
      <c r="BL102" s="778"/>
      <c r="BM102" s="778"/>
      <c r="BN102" s="778"/>
      <c r="BO102" s="778"/>
      <c r="BP102" s="778"/>
      <c r="BQ102" s="778"/>
      <c r="BR102" s="778"/>
      <c r="BS102" s="778"/>
      <c r="BT102" s="778"/>
      <c r="BU102" s="778"/>
      <c r="BV102" s="778"/>
      <c r="BW102" s="778"/>
      <c r="BX102" s="778"/>
      <c r="BY102" s="778"/>
      <c r="BZ102" s="778"/>
      <c r="CA102" s="778"/>
      <c r="CB102" s="778"/>
      <c r="CC102" s="778"/>
      <c r="CD102" s="779"/>
    </row>
    <row r="103" spans="3:82" ht="6" customHeight="1">
      <c r="C103" s="56"/>
      <c r="D103" s="483"/>
      <c r="E103" s="484"/>
      <c r="F103" s="484"/>
      <c r="G103" s="484"/>
      <c r="H103" s="484"/>
      <c r="I103" s="484"/>
      <c r="J103" s="484"/>
      <c r="K103" s="484"/>
      <c r="L103" s="484"/>
      <c r="M103" s="484"/>
      <c r="N103" s="485"/>
      <c r="O103" s="468" t="s">
        <v>41</v>
      </c>
      <c r="P103" s="468"/>
      <c r="Q103" s="468"/>
      <c r="R103" s="468"/>
      <c r="S103" s="468"/>
      <c r="T103" s="468"/>
      <c r="U103" s="468"/>
      <c r="V103" s="468"/>
      <c r="W103" s="468"/>
      <c r="X103" s="468"/>
      <c r="Y103" s="468"/>
      <c r="Z103" s="468"/>
      <c r="AA103" s="468"/>
      <c r="AB103" s="468"/>
      <c r="AC103" s="468"/>
      <c r="AD103" s="468"/>
      <c r="AE103" s="468"/>
      <c r="AF103" s="468"/>
      <c r="AG103" s="468"/>
      <c r="AH103" s="468"/>
      <c r="AI103" s="468"/>
      <c r="AJ103" s="468"/>
      <c r="AK103" s="468"/>
      <c r="AL103" s="468"/>
      <c r="AM103" s="468"/>
      <c r="AN103" s="468"/>
      <c r="AO103" s="468"/>
      <c r="AP103" s="468"/>
      <c r="AQ103" s="809" t="s">
        <v>288</v>
      </c>
      <c r="AR103" s="809"/>
      <c r="AS103" s="809"/>
      <c r="AT103" s="809"/>
      <c r="AU103" s="809"/>
      <c r="AV103" s="809"/>
      <c r="AW103" s="809"/>
      <c r="AX103" s="809"/>
      <c r="AY103" s="809"/>
      <c r="AZ103" s="809"/>
      <c r="BA103" s="809"/>
      <c r="BB103" s="809"/>
      <c r="BC103" s="809"/>
      <c r="BD103" s="809"/>
      <c r="BE103" s="809"/>
      <c r="BF103" s="809"/>
      <c r="BG103" s="809"/>
      <c r="BH103" s="809"/>
      <c r="BI103" s="809"/>
      <c r="BJ103" s="809"/>
      <c r="BK103" s="809"/>
      <c r="BL103" s="809"/>
      <c r="BM103" s="809"/>
      <c r="BN103" s="809"/>
      <c r="BO103" s="809"/>
      <c r="BP103" s="809"/>
      <c r="BQ103" s="809"/>
      <c r="BR103" s="809"/>
      <c r="BS103" s="809"/>
      <c r="BT103" s="809"/>
      <c r="BU103" s="809"/>
      <c r="BV103" s="809"/>
      <c r="BW103" s="809"/>
      <c r="BX103" s="809"/>
      <c r="BY103" s="809"/>
      <c r="BZ103" s="809"/>
      <c r="CA103" s="809"/>
      <c r="CB103" s="809"/>
      <c r="CC103" s="809"/>
      <c r="CD103" s="809"/>
    </row>
    <row r="104" spans="3:82" ht="6" customHeight="1">
      <c r="C104" s="56"/>
      <c r="D104" s="483"/>
      <c r="E104" s="484"/>
      <c r="F104" s="484"/>
      <c r="G104" s="484"/>
      <c r="H104" s="484"/>
      <c r="I104" s="484"/>
      <c r="J104" s="484"/>
      <c r="K104" s="484"/>
      <c r="L104" s="484"/>
      <c r="M104" s="484"/>
      <c r="N104" s="485"/>
      <c r="O104" s="468"/>
      <c r="P104" s="468"/>
      <c r="Q104" s="468"/>
      <c r="R104" s="468"/>
      <c r="S104" s="468"/>
      <c r="T104" s="468"/>
      <c r="U104" s="468"/>
      <c r="V104" s="468"/>
      <c r="W104" s="468"/>
      <c r="X104" s="468"/>
      <c r="Y104" s="468"/>
      <c r="Z104" s="468"/>
      <c r="AA104" s="468"/>
      <c r="AB104" s="468"/>
      <c r="AC104" s="468"/>
      <c r="AD104" s="468"/>
      <c r="AE104" s="468"/>
      <c r="AF104" s="468"/>
      <c r="AG104" s="468"/>
      <c r="AH104" s="468"/>
      <c r="AI104" s="468"/>
      <c r="AJ104" s="468"/>
      <c r="AK104" s="468"/>
      <c r="AL104" s="468"/>
      <c r="AM104" s="468"/>
      <c r="AN104" s="468"/>
      <c r="AO104" s="468"/>
      <c r="AP104" s="468"/>
      <c r="AQ104" s="809"/>
      <c r="AR104" s="809"/>
      <c r="AS104" s="809"/>
      <c r="AT104" s="809"/>
      <c r="AU104" s="809"/>
      <c r="AV104" s="809"/>
      <c r="AW104" s="809"/>
      <c r="AX104" s="809"/>
      <c r="AY104" s="809"/>
      <c r="AZ104" s="809"/>
      <c r="BA104" s="809"/>
      <c r="BB104" s="809"/>
      <c r="BC104" s="809"/>
      <c r="BD104" s="809"/>
      <c r="BE104" s="809"/>
      <c r="BF104" s="809"/>
      <c r="BG104" s="809"/>
      <c r="BH104" s="809"/>
      <c r="BI104" s="809"/>
      <c r="BJ104" s="809"/>
      <c r="BK104" s="809"/>
      <c r="BL104" s="809"/>
      <c r="BM104" s="809"/>
      <c r="BN104" s="809"/>
      <c r="BO104" s="809"/>
      <c r="BP104" s="809"/>
      <c r="BQ104" s="809"/>
      <c r="BR104" s="809"/>
      <c r="BS104" s="809"/>
      <c r="BT104" s="809"/>
      <c r="BU104" s="809"/>
      <c r="BV104" s="809"/>
      <c r="BW104" s="809"/>
      <c r="BX104" s="809"/>
      <c r="BY104" s="809"/>
      <c r="BZ104" s="809"/>
      <c r="CA104" s="809"/>
      <c r="CB104" s="809"/>
      <c r="CC104" s="809"/>
      <c r="CD104" s="809"/>
    </row>
    <row r="105" spans="3:82" ht="6" customHeight="1">
      <c r="C105" s="56"/>
      <c r="D105" s="483"/>
      <c r="E105" s="484"/>
      <c r="F105" s="484"/>
      <c r="G105" s="484"/>
      <c r="H105" s="484"/>
      <c r="I105" s="484"/>
      <c r="J105" s="484"/>
      <c r="K105" s="484"/>
      <c r="L105" s="484"/>
      <c r="M105" s="484"/>
      <c r="N105" s="485"/>
      <c r="O105" s="468"/>
      <c r="P105" s="468"/>
      <c r="Q105" s="468"/>
      <c r="R105" s="468"/>
      <c r="S105" s="468"/>
      <c r="T105" s="468"/>
      <c r="U105" s="468"/>
      <c r="V105" s="468"/>
      <c r="W105" s="468"/>
      <c r="X105" s="468"/>
      <c r="Y105" s="468"/>
      <c r="Z105" s="468"/>
      <c r="AA105" s="468"/>
      <c r="AB105" s="468"/>
      <c r="AC105" s="468"/>
      <c r="AD105" s="468"/>
      <c r="AE105" s="468"/>
      <c r="AF105" s="468"/>
      <c r="AG105" s="468"/>
      <c r="AH105" s="468"/>
      <c r="AI105" s="468"/>
      <c r="AJ105" s="468"/>
      <c r="AK105" s="468"/>
      <c r="AL105" s="468"/>
      <c r="AM105" s="468"/>
      <c r="AN105" s="468"/>
      <c r="AO105" s="468"/>
      <c r="AP105" s="468"/>
      <c r="AQ105" s="809"/>
      <c r="AR105" s="809"/>
      <c r="AS105" s="809"/>
      <c r="AT105" s="809"/>
      <c r="AU105" s="809"/>
      <c r="AV105" s="809"/>
      <c r="AW105" s="809"/>
      <c r="AX105" s="809"/>
      <c r="AY105" s="809"/>
      <c r="AZ105" s="809"/>
      <c r="BA105" s="809"/>
      <c r="BB105" s="809"/>
      <c r="BC105" s="809"/>
      <c r="BD105" s="809"/>
      <c r="BE105" s="809"/>
      <c r="BF105" s="809"/>
      <c r="BG105" s="809"/>
      <c r="BH105" s="809"/>
      <c r="BI105" s="809"/>
      <c r="BJ105" s="809"/>
      <c r="BK105" s="809"/>
      <c r="BL105" s="809"/>
      <c r="BM105" s="809"/>
      <c r="BN105" s="809"/>
      <c r="BO105" s="809"/>
      <c r="BP105" s="809"/>
      <c r="BQ105" s="809"/>
      <c r="BR105" s="809"/>
      <c r="BS105" s="809"/>
      <c r="BT105" s="809"/>
      <c r="BU105" s="809"/>
      <c r="BV105" s="809"/>
      <c r="BW105" s="809"/>
      <c r="BX105" s="809"/>
      <c r="BY105" s="809"/>
      <c r="BZ105" s="809"/>
      <c r="CA105" s="809"/>
      <c r="CB105" s="809"/>
      <c r="CC105" s="809"/>
      <c r="CD105" s="809"/>
    </row>
    <row r="106" spans="3:82" ht="6" customHeight="1">
      <c r="C106" s="56"/>
      <c r="D106" s="483"/>
      <c r="E106" s="484"/>
      <c r="F106" s="484"/>
      <c r="G106" s="484"/>
      <c r="H106" s="484"/>
      <c r="I106" s="484"/>
      <c r="J106" s="484"/>
      <c r="K106" s="484"/>
      <c r="L106" s="484"/>
      <c r="M106" s="484"/>
      <c r="N106" s="485"/>
      <c r="O106" s="469" t="s">
        <v>121</v>
      </c>
      <c r="P106" s="470"/>
      <c r="Q106" s="470"/>
      <c r="R106" s="470"/>
      <c r="S106" s="470"/>
      <c r="T106" s="470"/>
      <c r="U106" s="470"/>
      <c r="V106" s="470"/>
      <c r="W106" s="470"/>
      <c r="X106" s="470"/>
      <c r="Y106" s="470"/>
      <c r="Z106" s="470"/>
      <c r="AA106" s="470"/>
      <c r="AB106" s="470"/>
      <c r="AC106" s="470"/>
      <c r="AD106" s="470"/>
      <c r="AE106" s="470"/>
      <c r="AF106" s="471"/>
      <c r="AG106" s="791" t="s">
        <v>289</v>
      </c>
      <c r="AH106" s="792"/>
      <c r="AI106" s="792"/>
      <c r="AJ106" s="792"/>
      <c r="AK106" s="792"/>
      <c r="AL106" s="792"/>
      <c r="AM106" s="792"/>
      <c r="AN106" s="792"/>
      <c r="AO106" s="792"/>
      <c r="AP106" s="792"/>
      <c r="AQ106" s="792"/>
      <c r="AR106" s="792"/>
      <c r="AS106" s="792"/>
      <c r="AT106" s="792"/>
      <c r="AU106" s="792"/>
      <c r="AV106" s="792"/>
      <c r="AW106" s="792"/>
      <c r="AX106" s="792"/>
      <c r="AY106" s="792"/>
      <c r="AZ106" s="792"/>
      <c r="BA106" s="792"/>
      <c r="BB106" s="792"/>
      <c r="BC106" s="792"/>
      <c r="BD106" s="792"/>
      <c r="BE106" s="792"/>
      <c r="BF106" s="792" t="s">
        <v>291</v>
      </c>
      <c r="BG106" s="792"/>
      <c r="BH106" s="792"/>
      <c r="BI106" s="792"/>
      <c r="BJ106" s="792"/>
      <c r="BK106" s="792"/>
      <c r="BL106" s="792"/>
      <c r="BM106" s="792"/>
      <c r="BN106" s="792"/>
      <c r="BO106" s="792"/>
      <c r="BP106" s="792"/>
      <c r="BQ106" s="792"/>
      <c r="BR106" s="792"/>
      <c r="BS106" s="792"/>
      <c r="BT106" s="792"/>
      <c r="BU106" s="792"/>
      <c r="BV106" s="792"/>
      <c r="BW106" s="792"/>
      <c r="BX106" s="792"/>
      <c r="BY106" s="792"/>
      <c r="BZ106" s="792"/>
      <c r="CA106" s="792"/>
      <c r="CB106" s="792"/>
      <c r="CC106" s="792"/>
      <c r="CD106" s="797"/>
    </row>
    <row r="107" spans="3:82" ht="6" customHeight="1">
      <c r="C107" s="56"/>
      <c r="D107" s="483"/>
      <c r="E107" s="484"/>
      <c r="F107" s="484"/>
      <c r="G107" s="484"/>
      <c r="H107" s="484"/>
      <c r="I107" s="484"/>
      <c r="J107" s="484"/>
      <c r="K107" s="484"/>
      <c r="L107" s="484"/>
      <c r="M107" s="484"/>
      <c r="N107" s="485"/>
      <c r="O107" s="472"/>
      <c r="P107" s="473"/>
      <c r="Q107" s="473"/>
      <c r="R107" s="473"/>
      <c r="S107" s="473"/>
      <c r="T107" s="473"/>
      <c r="U107" s="473"/>
      <c r="V107" s="473"/>
      <c r="W107" s="473"/>
      <c r="X107" s="473"/>
      <c r="Y107" s="473"/>
      <c r="Z107" s="473"/>
      <c r="AA107" s="473"/>
      <c r="AB107" s="473"/>
      <c r="AC107" s="473"/>
      <c r="AD107" s="473"/>
      <c r="AE107" s="473"/>
      <c r="AF107" s="474"/>
      <c r="AG107" s="793"/>
      <c r="AH107" s="794"/>
      <c r="AI107" s="794"/>
      <c r="AJ107" s="794"/>
      <c r="AK107" s="794"/>
      <c r="AL107" s="794"/>
      <c r="AM107" s="794"/>
      <c r="AN107" s="794"/>
      <c r="AO107" s="794"/>
      <c r="AP107" s="794"/>
      <c r="AQ107" s="794"/>
      <c r="AR107" s="794"/>
      <c r="AS107" s="794"/>
      <c r="AT107" s="794"/>
      <c r="AU107" s="794"/>
      <c r="AV107" s="794"/>
      <c r="AW107" s="794"/>
      <c r="AX107" s="794"/>
      <c r="AY107" s="794"/>
      <c r="AZ107" s="794"/>
      <c r="BA107" s="794"/>
      <c r="BB107" s="794"/>
      <c r="BC107" s="794"/>
      <c r="BD107" s="794"/>
      <c r="BE107" s="794"/>
      <c r="BF107" s="794"/>
      <c r="BG107" s="794"/>
      <c r="BH107" s="794"/>
      <c r="BI107" s="794"/>
      <c r="BJ107" s="794"/>
      <c r="BK107" s="794"/>
      <c r="BL107" s="794"/>
      <c r="BM107" s="794"/>
      <c r="BN107" s="794"/>
      <c r="BO107" s="794"/>
      <c r="BP107" s="794"/>
      <c r="BQ107" s="794"/>
      <c r="BR107" s="794"/>
      <c r="BS107" s="794"/>
      <c r="BT107" s="794"/>
      <c r="BU107" s="794"/>
      <c r="BV107" s="794"/>
      <c r="BW107" s="794"/>
      <c r="BX107" s="794"/>
      <c r="BY107" s="794"/>
      <c r="BZ107" s="794"/>
      <c r="CA107" s="794"/>
      <c r="CB107" s="794"/>
      <c r="CC107" s="794"/>
      <c r="CD107" s="798"/>
    </row>
    <row r="108" spans="3:82" ht="6" customHeight="1">
      <c r="C108" s="56"/>
      <c r="D108" s="483"/>
      <c r="E108" s="484"/>
      <c r="F108" s="484"/>
      <c r="G108" s="484"/>
      <c r="H108" s="484"/>
      <c r="I108" s="484"/>
      <c r="J108" s="484"/>
      <c r="K108" s="484"/>
      <c r="L108" s="484"/>
      <c r="M108" s="484"/>
      <c r="N108" s="485"/>
      <c r="O108" s="472"/>
      <c r="P108" s="473"/>
      <c r="Q108" s="473"/>
      <c r="R108" s="473"/>
      <c r="S108" s="473"/>
      <c r="T108" s="473"/>
      <c r="U108" s="473"/>
      <c r="V108" s="473"/>
      <c r="W108" s="473"/>
      <c r="X108" s="473"/>
      <c r="Y108" s="473"/>
      <c r="Z108" s="473"/>
      <c r="AA108" s="473"/>
      <c r="AB108" s="473"/>
      <c r="AC108" s="473"/>
      <c r="AD108" s="473"/>
      <c r="AE108" s="473"/>
      <c r="AF108" s="474"/>
      <c r="AG108" s="795"/>
      <c r="AH108" s="796"/>
      <c r="AI108" s="796"/>
      <c r="AJ108" s="796"/>
      <c r="AK108" s="796"/>
      <c r="AL108" s="796"/>
      <c r="AM108" s="796"/>
      <c r="AN108" s="796"/>
      <c r="AO108" s="796"/>
      <c r="AP108" s="796"/>
      <c r="AQ108" s="796"/>
      <c r="AR108" s="796"/>
      <c r="AS108" s="796"/>
      <c r="AT108" s="796"/>
      <c r="AU108" s="796"/>
      <c r="AV108" s="796"/>
      <c r="AW108" s="796"/>
      <c r="AX108" s="796"/>
      <c r="AY108" s="796"/>
      <c r="AZ108" s="796"/>
      <c r="BA108" s="796"/>
      <c r="BB108" s="796"/>
      <c r="BC108" s="796"/>
      <c r="BD108" s="796"/>
      <c r="BE108" s="796"/>
      <c r="BF108" s="796"/>
      <c r="BG108" s="796"/>
      <c r="BH108" s="796"/>
      <c r="BI108" s="796"/>
      <c r="BJ108" s="796"/>
      <c r="BK108" s="796"/>
      <c r="BL108" s="796"/>
      <c r="BM108" s="796"/>
      <c r="BN108" s="796"/>
      <c r="BO108" s="796"/>
      <c r="BP108" s="796"/>
      <c r="BQ108" s="796"/>
      <c r="BR108" s="796"/>
      <c r="BS108" s="796"/>
      <c r="BT108" s="796"/>
      <c r="BU108" s="796"/>
      <c r="BV108" s="796"/>
      <c r="BW108" s="796"/>
      <c r="BX108" s="796"/>
      <c r="BY108" s="796"/>
      <c r="BZ108" s="796"/>
      <c r="CA108" s="796"/>
      <c r="CB108" s="796"/>
      <c r="CC108" s="796"/>
      <c r="CD108" s="799"/>
    </row>
    <row r="109" spans="3:82" ht="6" customHeight="1">
      <c r="C109" s="56"/>
      <c r="D109" s="483"/>
      <c r="E109" s="484"/>
      <c r="F109" s="484"/>
      <c r="G109" s="484"/>
      <c r="H109" s="484"/>
      <c r="I109" s="484"/>
      <c r="J109" s="484"/>
      <c r="K109" s="484"/>
      <c r="L109" s="484"/>
      <c r="M109" s="484"/>
      <c r="N109" s="485"/>
      <c r="O109" s="472"/>
      <c r="P109" s="473"/>
      <c r="Q109" s="473"/>
      <c r="R109" s="473"/>
      <c r="S109" s="473"/>
      <c r="T109" s="473"/>
      <c r="U109" s="473"/>
      <c r="V109" s="473"/>
      <c r="W109" s="473"/>
      <c r="X109" s="473"/>
      <c r="Y109" s="473"/>
      <c r="Z109" s="473"/>
      <c r="AA109" s="473"/>
      <c r="AB109" s="473"/>
      <c r="AC109" s="473"/>
      <c r="AD109" s="473"/>
      <c r="AE109" s="473"/>
      <c r="AF109" s="474"/>
      <c r="AG109" s="800"/>
      <c r="AH109" s="801"/>
      <c r="AI109" s="801"/>
      <c r="AJ109" s="801"/>
      <c r="AK109" s="801"/>
      <c r="AL109" s="801"/>
      <c r="AM109" s="801"/>
      <c r="AN109" s="801"/>
      <c r="AO109" s="801"/>
      <c r="AP109" s="801"/>
      <c r="AQ109" s="801"/>
      <c r="AR109" s="801"/>
      <c r="AS109" s="801"/>
      <c r="AT109" s="801"/>
      <c r="AU109" s="801"/>
      <c r="AV109" s="801"/>
      <c r="AW109" s="801"/>
      <c r="AX109" s="801"/>
      <c r="AY109" s="801"/>
      <c r="AZ109" s="801"/>
      <c r="BA109" s="801"/>
      <c r="BB109" s="801"/>
      <c r="BC109" s="801"/>
      <c r="BD109" s="801"/>
      <c r="BE109" s="801"/>
      <c r="BF109" s="801"/>
      <c r="BG109" s="801"/>
      <c r="BH109" s="801"/>
      <c r="BI109" s="801"/>
      <c r="BJ109" s="801"/>
      <c r="BK109" s="801"/>
      <c r="BL109" s="801"/>
      <c r="BM109" s="801"/>
      <c r="BN109" s="801"/>
      <c r="BO109" s="801"/>
      <c r="BP109" s="801"/>
      <c r="BQ109" s="801"/>
      <c r="BR109" s="801"/>
      <c r="BS109" s="801"/>
      <c r="BT109" s="801"/>
      <c r="BU109" s="801"/>
      <c r="BV109" s="801"/>
      <c r="BW109" s="801"/>
      <c r="BX109" s="801"/>
      <c r="BY109" s="801"/>
      <c r="BZ109" s="801"/>
      <c r="CA109" s="801"/>
      <c r="CB109" s="801"/>
      <c r="CC109" s="801"/>
      <c r="CD109" s="804"/>
    </row>
    <row r="110" spans="3:82" ht="6" customHeight="1">
      <c r="C110" s="56"/>
      <c r="D110" s="483"/>
      <c r="E110" s="484"/>
      <c r="F110" s="484"/>
      <c r="G110" s="484"/>
      <c r="H110" s="484"/>
      <c r="I110" s="484"/>
      <c r="J110" s="484"/>
      <c r="K110" s="484"/>
      <c r="L110" s="484"/>
      <c r="M110" s="484"/>
      <c r="N110" s="485"/>
      <c r="O110" s="472"/>
      <c r="P110" s="473"/>
      <c r="Q110" s="473"/>
      <c r="R110" s="473"/>
      <c r="S110" s="473"/>
      <c r="T110" s="473"/>
      <c r="U110" s="473"/>
      <c r="V110" s="473"/>
      <c r="W110" s="473"/>
      <c r="X110" s="473"/>
      <c r="Y110" s="473"/>
      <c r="Z110" s="473"/>
      <c r="AA110" s="473"/>
      <c r="AB110" s="473"/>
      <c r="AC110" s="473"/>
      <c r="AD110" s="473"/>
      <c r="AE110" s="473"/>
      <c r="AF110" s="474"/>
      <c r="AG110" s="800"/>
      <c r="AH110" s="801"/>
      <c r="AI110" s="801"/>
      <c r="AJ110" s="801"/>
      <c r="AK110" s="801"/>
      <c r="AL110" s="801"/>
      <c r="AM110" s="801"/>
      <c r="AN110" s="801"/>
      <c r="AO110" s="801"/>
      <c r="AP110" s="801"/>
      <c r="AQ110" s="801"/>
      <c r="AR110" s="801"/>
      <c r="AS110" s="801"/>
      <c r="AT110" s="801"/>
      <c r="AU110" s="801"/>
      <c r="AV110" s="801"/>
      <c r="AW110" s="801"/>
      <c r="AX110" s="801"/>
      <c r="AY110" s="801"/>
      <c r="AZ110" s="801"/>
      <c r="BA110" s="801"/>
      <c r="BB110" s="801"/>
      <c r="BC110" s="801"/>
      <c r="BD110" s="801"/>
      <c r="BE110" s="801"/>
      <c r="BF110" s="801"/>
      <c r="BG110" s="801"/>
      <c r="BH110" s="801"/>
      <c r="BI110" s="801"/>
      <c r="BJ110" s="801"/>
      <c r="BK110" s="801"/>
      <c r="BL110" s="801"/>
      <c r="BM110" s="801"/>
      <c r="BN110" s="801"/>
      <c r="BO110" s="801"/>
      <c r="BP110" s="801"/>
      <c r="BQ110" s="801"/>
      <c r="BR110" s="801"/>
      <c r="BS110" s="801"/>
      <c r="BT110" s="801"/>
      <c r="BU110" s="801"/>
      <c r="BV110" s="801"/>
      <c r="BW110" s="801"/>
      <c r="BX110" s="801"/>
      <c r="BY110" s="801"/>
      <c r="BZ110" s="801"/>
      <c r="CA110" s="801"/>
      <c r="CB110" s="801"/>
      <c r="CC110" s="801"/>
      <c r="CD110" s="804"/>
    </row>
    <row r="111" spans="3:82" ht="6" customHeight="1">
      <c r="C111" s="56"/>
      <c r="D111" s="483"/>
      <c r="E111" s="484"/>
      <c r="F111" s="484"/>
      <c r="G111" s="484"/>
      <c r="H111" s="484"/>
      <c r="I111" s="484"/>
      <c r="J111" s="484"/>
      <c r="K111" s="484"/>
      <c r="L111" s="484"/>
      <c r="M111" s="484"/>
      <c r="N111" s="485"/>
      <c r="O111" s="472"/>
      <c r="P111" s="473"/>
      <c r="Q111" s="473"/>
      <c r="R111" s="473"/>
      <c r="S111" s="473"/>
      <c r="T111" s="473"/>
      <c r="U111" s="473"/>
      <c r="V111" s="473"/>
      <c r="W111" s="473"/>
      <c r="X111" s="473"/>
      <c r="Y111" s="473"/>
      <c r="Z111" s="473"/>
      <c r="AA111" s="473"/>
      <c r="AB111" s="473"/>
      <c r="AC111" s="473"/>
      <c r="AD111" s="473"/>
      <c r="AE111" s="473"/>
      <c r="AF111" s="474"/>
      <c r="AG111" s="802"/>
      <c r="AH111" s="803"/>
      <c r="AI111" s="803"/>
      <c r="AJ111" s="803"/>
      <c r="AK111" s="803"/>
      <c r="AL111" s="803"/>
      <c r="AM111" s="803"/>
      <c r="AN111" s="803"/>
      <c r="AO111" s="803"/>
      <c r="AP111" s="803"/>
      <c r="AQ111" s="803"/>
      <c r="AR111" s="803"/>
      <c r="AS111" s="803"/>
      <c r="AT111" s="803"/>
      <c r="AU111" s="803"/>
      <c r="AV111" s="803"/>
      <c r="AW111" s="803"/>
      <c r="AX111" s="803"/>
      <c r="AY111" s="803"/>
      <c r="AZ111" s="803"/>
      <c r="BA111" s="803"/>
      <c r="BB111" s="803"/>
      <c r="BC111" s="803"/>
      <c r="BD111" s="803"/>
      <c r="BE111" s="803"/>
      <c r="BF111" s="803"/>
      <c r="BG111" s="803"/>
      <c r="BH111" s="803"/>
      <c r="BI111" s="803"/>
      <c r="BJ111" s="803"/>
      <c r="BK111" s="803"/>
      <c r="BL111" s="803"/>
      <c r="BM111" s="803"/>
      <c r="BN111" s="803"/>
      <c r="BO111" s="803"/>
      <c r="BP111" s="803"/>
      <c r="BQ111" s="803"/>
      <c r="BR111" s="803"/>
      <c r="BS111" s="803"/>
      <c r="BT111" s="803"/>
      <c r="BU111" s="803"/>
      <c r="BV111" s="803"/>
      <c r="BW111" s="803"/>
      <c r="BX111" s="803"/>
      <c r="BY111" s="803"/>
      <c r="BZ111" s="803"/>
      <c r="CA111" s="803"/>
      <c r="CB111" s="803"/>
      <c r="CC111" s="803"/>
      <c r="CD111" s="805"/>
    </row>
    <row r="112" spans="3:82" ht="6" customHeight="1">
      <c r="C112" s="56"/>
      <c r="D112" s="483"/>
      <c r="E112" s="484"/>
      <c r="F112" s="484"/>
      <c r="G112" s="484"/>
      <c r="H112" s="484"/>
      <c r="I112" s="484"/>
      <c r="J112" s="484"/>
      <c r="K112" s="484"/>
      <c r="L112" s="484"/>
      <c r="M112" s="484"/>
      <c r="N112" s="485"/>
      <c r="O112" s="337" t="s">
        <v>120</v>
      </c>
      <c r="P112" s="365"/>
      <c r="Q112" s="365"/>
      <c r="R112" s="365"/>
      <c r="S112" s="365"/>
      <c r="T112" s="365"/>
      <c r="U112" s="365"/>
      <c r="V112" s="365"/>
      <c r="W112" s="365"/>
      <c r="X112" s="365"/>
      <c r="Y112" s="365"/>
      <c r="Z112" s="365"/>
      <c r="AA112" s="365"/>
      <c r="AB112" s="365"/>
      <c r="AC112" s="365"/>
      <c r="AD112" s="365"/>
      <c r="AE112" s="365"/>
      <c r="AF112" s="492"/>
      <c r="AG112" s="769" t="s">
        <v>290</v>
      </c>
      <c r="AH112" s="770"/>
      <c r="AI112" s="770"/>
      <c r="AJ112" s="770"/>
      <c r="AK112" s="770"/>
      <c r="AL112" s="770"/>
      <c r="AM112" s="770"/>
      <c r="AN112" s="770"/>
      <c r="AO112" s="770"/>
      <c r="AP112" s="770"/>
      <c r="AQ112" s="770"/>
      <c r="AR112" s="770"/>
      <c r="AS112" s="770"/>
      <c r="AT112" s="770"/>
      <c r="AU112" s="770"/>
      <c r="AV112" s="770"/>
      <c r="AW112" s="770"/>
      <c r="AX112" s="770"/>
      <c r="AY112" s="770"/>
      <c r="AZ112" s="770"/>
      <c r="BA112" s="770"/>
      <c r="BB112" s="495" t="s">
        <v>113</v>
      </c>
      <c r="BC112" s="344"/>
      <c r="BD112" s="344"/>
      <c r="BE112" s="344"/>
      <c r="BF112" s="344"/>
      <c r="BG112" s="344"/>
      <c r="BH112" s="770" t="s">
        <v>292</v>
      </c>
      <c r="BI112" s="770"/>
      <c r="BJ112" s="770"/>
      <c r="BK112" s="770"/>
      <c r="BL112" s="770"/>
      <c r="BM112" s="770"/>
      <c r="BN112" s="770"/>
      <c r="BO112" s="770"/>
      <c r="BP112" s="770"/>
      <c r="BQ112" s="770"/>
      <c r="BR112" s="770"/>
      <c r="BS112" s="770"/>
      <c r="BT112" s="770"/>
      <c r="BU112" s="770"/>
      <c r="BV112" s="770"/>
      <c r="BW112" s="770"/>
      <c r="BX112" s="770"/>
      <c r="BY112" s="770"/>
      <c r="BZ112" s="770"/>
      <c r="CA112" s="770"/>
      <c r="CB112" s="770"/>
      <c r="CC112" s="770"/>
      <c r="CD112" s="806"/>
    </row>
    <row r="113" spans="3:82" ht="6" customHeight="1">
      <c r="C113" s="56"/>
      <c r="D113" s="483"/>
      <c r="E113" s="484"/>
      <c r="F113" s="484"/>
      <c r="G113" s="484"/>
      <c r="H113" s="484"/>
      <c r="I113" s="484"/>
      <c r="J113" s="484"/>
      <c r="K113" s="484"/>
      <c r="L113" s="484"/>
      <c r="M113" s="484"/>
      <c r="N113" s="485"/>
      <c r="O113" s="366"/>
      <c r="P113" s="367"/>
      <c r="Q113" s="367"/>
      <c r="R113" s="367"/>
      <c r="S113" s="367"/>
      <c r="T113" s="367"/>
      <c r="U113" s="367"/>
      <c r="V113" s="367"/>
      <c r="W113" s="367"/>
      <c r="X113" s="367"/>
      <c r="Y113" s="367"/>
      <c r="Z113" s="367"/>
      <c r="AA113" s="367"/>
      <c r="AB113" s="367"/>
      <c r="AC113" s="367"/>
      <c r="AD113" s="367"/>
      <c r="AE113" s="367"/>
      <c r="AF113" s="493"/>
      <c r="AG113" s="769"/>
      <c r="AH113" s="770"/>
      <c r="AI113" s="770"/>
      <c r="AJ113" s="770"/>
      <c r="AK113" s="770"/>
      <c r="AL113" s="770"/>
      <c r="AM113" s="770"/>
      <c r="AN113" s="770"/>
      <c r="AO113" s="770"/>
      <c r="AP113" s="770"/>
      <c r="AQ113" s="770"/>
      <c r="AR113" s="770"/>
      <c r="AS113" s="770"/>
      <c r="AT113" s="770"/>
      <c r="AU113" s="770"/>
      <c r="AV113" s="770"/>
      <c r="AW113" s="770"/>
      <c r="AX113" s="770"/>
      <c r="AY113" s="770"/>
      <c r="AZ113" s="770"/>
      <c r="BA113" s="770"/>
      <c r="BB113" s="344"/>
      <c r="BC113" s="344"/>
      <c r="BD113" s="344"/>
      <c r="BE113" s="344"/>
      <c r="BF113" s="344"/>
      <c r="BG113" s="344"/>
      <c r="BH113" s="770"/>
      <c r="BI113" s="770"/>
      <c r="BJ113" s="770"/>
      <c r="BK113" s="770"/>
      <c r="BL113" s="770"/>
      <c r="BM113" s="770"/>
      <c r="BN113" s="770"/>
      <c r="BO113" s="770"/>
      <c r="BP113" s="770"/>
      <c r="BQ113" s="770"/>
      <c r="BR113" s="770"/>
      <c r="BS113" s="770"/>
      <c r="BT113" s="770"/>
      <c r="BU113" s="770"/>
      <c r="BV113" s="770"/>
      <c r="BW113" s="770"/>
      <c r="BX113" s="770"/>
      <c r="BY113" s="770"/>
      <c r="BZ113" s="770"/>
      <c r="CA113" s="770"/>
      <c r="CB113" s="770"/>
      <c r="CC113" s="770"/>
      <c r="CD113" s="806"/>
    </row>
    <row r="114" spans="3:82" ht="6" customHeight="1">
      <c r="C114" s="56"/>
      <c r="D114" s="486"/>
      <c r="E114" s="487"/>
      <c r="F114" s="487"/>
      <c r="G114" s="487"/>
      <c r="H114" s="487"/>
      <c r="I114" s="487"/>
      <c r="J114" s="487"/>
      <c r="K114" s="487"/>
      <c r="L114" s="487"/>
      <c r="M114" s="487"/>
      <c r="N114" s="488"/>
      <c r="O114" s="368"/>
      <c r="P114" s="369"/>
      <c r="Q114" s="369"/>
      <c r="R114" s="369"/>
      <c r="S114" s="369"/>
      <c r="T114" s="369"/>
      <c r="U114" s="369"/>
      <c r="V114" s="369"/>
      <c r="W114" s="369"/>
      <c r="X114" s="369"/>
      <c r="Y114" s="369"/>
      <c r="Z114" s="369"/>
      <c r="AA114" s="369"/>
      <c r="AB114" s="369"/>
      <c r="AC114" s="369"/>
      <c r="AD114" s="369"/>
      <c r="AE114" s="369"/>
      <c r="AF114" s="494"/>
      <c r="AG114" s="771"/>
      <c r="AH114" s="772"/>
      <c r="AI114" s="772"/>
      <c r="AJ114" s="772"/>
      <c r="AK114" s="772"/>
      <c r="AL114" s="772"/>
      <c r="AM114" s="772"/>
      <c r="AN114" s="772"/>
      <c r="AO114" s="772"/>
      <c r="AP114" s="772"/>
      <c r="AQ114" s="772"/>
      <c r="AR114" s="772"/>
      <c r="AS114" s="772"/>
      <c r="AT114" s="772"/>
      <c r="AU114" s="772"/>
      <c r="AV114" s="772"/>
      <c r="AW114" s="772"/>
      <c r="AX114" s="772"/>
      <c r="AY114" s="772"/>
      <c r="AZ114" s="772"/>
      <c r="BA114" s="772"/>
      <c r="BB114" s="276"/>
      <c r="BC114" s="276"/>
      <c r="BD114" s="276"/>
      <c r="BE114" s="276"/>
      <c r="BF114" s="276"/>
      <c r="BG114" s="276"/>
      <c r="BH114" s="772"/>
      <c r="BI114" s="772"/>
      <c r="BJ114" s="772"/>
      <c r="BK114" s="772"/>
      <c r="BL114" s="772"/>
      <c r="BM114" s="772"/>
      <c r="BN114" s="772"/>
      <c r="BO114" s="772"/>
      <c r="BP114" s="772"/>
      <c r="BQ114" s="772"/>
      <c r="BR114" s="772"/>
      <c r="BS114" s="772"/>
      <c r="BT114" s="772"/>
      <c r="BU114" s="772"/>
      <c r="BV114" s="772"/>
      <c r="BW114" s="772"/>
      <c r="BX114" s="772"/>
      <c r="BY114" s="772"/>
      <c r="BZ114" s="772"/>
      <c r="CA114" s="772"/>
      <c r="CB114" s="772"/>
      <c r="CC114" s="772"/>
      <c r="CD114" s="807"/>
    </row>
    <row r="115" spans="3:82" ht="6" customHeight="1">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61"/>
      <c r="BG115" s="61"/>
      <c r="CD115" s="62"/>
    </row>
    <row r="116" spans="3:82" ht="6" customHeight="1">
      <c r="C116" s="56"/>
      <c r="D116" s="233" t="s">
        <v>42</v>
      </c>
      <c r="E116" s="233"/>
      <c r="F116" s="233"/>
      <c r="G116" s="233"/>
      <c r="H116" s="233"/>
      <c r="I116" s="233"/>
      <c r="J116" s="233"/>
      <c r="K116" s="233"/>
      <c r="L116" s="233"/>
      <c r="M116" s="233"/>
      <c r="N116" s="233"/>
      <c r="O116" s="233" t="s">
        <v>43</v>
      </c>
      <c r="P116" s="233"/>
      <c r="Q116" s="233"/>
      <c r="R116" s="233"/>
      <c r="S116" s="233"/>
      <c r="T116" s="233"/>
      <c r="U116" s="233"/>
      <c r="V116" s="233"/>
      <c r="W116" s="780" t="s">
        <v>293</v>
      </c>
      <c r="X116" s="773"/>
      <c r="Y116" s="773"/>
      <c r="Z116" s="774"/>
      <c r="AA116" s="774"/>
      <c r="AB116" s="774"/>
      <c r="AC116" s="774"/>
      <c r="AD116" s="774"/>
      <c r="AE116" s="774"/>
      <c r="AF116" s="774"/>
      <c r="AG116" s="774"/>
      <c r="AH116" s="774"/>
      <c r="AI116" s="774"/>
      <c r="AJ116" s="774"/>
      <c r="AK116" s="774"/>
      <c r="AL116" s="774"/>
      <c r="AM116" s="774"/>
      <c r="AN116" s="774"/>
      <c r="AO116" s="774"/>
      <c r="AP116" s="774"/>
      <c r="AQ116" s="774"/>
      <c r="AR116" s="774"/>
      <c r="AS116" s="774"/>
      <c r="AT116" s="775"/>
      <c r="AU116" s="745"/>
      <c r="AV116" s="739"/>
      <c r="AW116" s="739"/>
      <c r="AX116" s="785" t="s">
        <v>44</v>
      </c>
      <c r="AY116" s="785"/>
      <c r="AZ116" s="785"/>
      <c r="BA116" s="785"/>
      <c r="BB116" s="785"/>
      <c r="BC116" s="785"/>
      <c r="BD116" s="785"/>
      <c r="BE116" s="785"/>
      <c r="BF116" s="786"/>
      <c r="BG116" s="745"/>
      <c r="BH116" s="739"/>
      <c r="BI116" s="739"/>
      <c r="BJ116" s="761" t="s">
        <v>125</v>
      </c>
      <c r="BK116" s="761"/>
      <c r="BL116" s="761"/>
      <c r="BM116" s="761"/>
      <c r="BN116" s="761"/>
      <c r="BO116" s="761"/>
      <c r="BP116" s="761"/>
      <c r="BQ116" s="764"/>
      <c r="BR116" s="764"/>
      <c r="BS116" s="764"/>
      <c r="BT116" s="764"/>
      <c r="BU116" s="764"/>
      <c r="BV116" s="764"/>
      <c r="BW116" s="764"/>
      <c r="BX116" s="764"/>
      <c r="BY116" s="764"/>
      <c r="BZ116" s="764"/>
      <c r="CA116" s="764"/>
      <c r="CB116" s="764"/>
      <c r="CC116" s="739" t="s">
        <v>1</v>
      </c>
      <c r="CD116" s="740"/>
    </row>
    <row r="117" spans="3:82" ht="6" customHeight="1">
      <c r="C117" s="56"/>
      <c r="D117" s="233"/>
      <c r="E117" s="233"/>
      <c r="F117" s="233"/>
      <c r="G117" s="233"/>
      <c r="H117" s="233"/>
      <c r="I117" s="233"/>
      <c r="J117" s="233"/>
      <c r="K117" s="233"/>
      <c r="L117" s="233"/>
      <c r="M117" s="233"/>
      <c r="N117" s="233"/>
      <c r="O117" s="233"/>
      <c r="P117" s="233"/>
      <c r="Q117" s="233"/>
      <c r="R117" s="233"/>
      <c r="S117" s="233"/>
      <c r="T117" s="233"/>
      <c r="U117" s="233"/>
      <c r="V117" s="233"/>
      <c r="W117" s="781"/>
      <c r="X117" s="782"/>
      <c r="Y117" s="782"/>
      <c r="Z117" s="776"/>
      <c r="AA117" s="776"/>
      <c r="AB117" s="776"/>
      <c r="AC117" s="776"/>
      <c r="AD117" s="776"/>
      <c r="AE117" s="776"/>
      <c r="AF117" s="776"/>
      <c r="AG117" s="776"/>
      <c r="AH117" s="776"/>
      <c r="AI117" s="776"/>
      <c r="AJ117" s="776"/>
      <c r="AK117" s="776"/>
      <c r="AL117" s="776"/>
      <c r="AM117" s="776"/>
      <c r="AN117" s="776"/>
      <c r="AO117" s="776"/>
      <c r="AP117" s="776"/>
      <c r="AQ117" s="776"/>
      <c r="AR117" s="776"/>
      <c r="AS117" s="776"/>
      <c r="AT117" s="777"/>
      <c r="AU117" s="746"/>
      <c r="AV117" s="741"/>
      <c r="AW117" s="741"/>
      <c r="AX117" s="787"/>
      <c r="AY117" s="787"/>
      <c r="AZ117" s="787"/>
      <c r="BA117" s="787"/>
      <c r="BB117" s="787"/>
      <c r="BC117" s="787"/>
      <c r="BD117" s="787"/>
      <c r="BE117" s="787"/>
      <c r="BF117" s="788"/>
      <c r="BG117" s="746"/>
      <c r="BH117" s="741"/>
      <c r="BI117" s="741"/>
      <c r="BJ117" s="762"/>
      <c r="BK117" s="762"/>
      <c r="BL117" s="762"/>
      <c r="BM117" s="762"/>
      <c r="BN117" s="762"/>
      <c r="BO117" s="762"/>
      <c r="BP117" s="762"/>
      <c r="BQ117" s="765"/>
      <c r="BR117" s="765"/>
      <c r="BS117" s="765"/>
      <c r="BT117" s="765"/>
      <c r="BU117" s="765"/>
      <c r="BV117" s="765"/>
      <c r="BW117" s="765"/>
      <c r="BX117" s="765"/>
      <c r="BY117" s="765"/>
      <c r="BZ117" s="765"/>
      <c r="CA117" s="765"/>
      <c r="CB117" s="765"/>
      <c r="CC117" s="741"/>
      <c r="CD117" s="742"/>
    </row>
    <row r="118" spans="3:82" ht="6" customHeight="1">
      <c r="C118" s="56"/>
      <c r="D118" s="233"/>
      <c r="E118" s="233"/>
      <c r="F118" s="233"/>
      <c r="G118" s="233"/>
      <c r="H118" s="233"/>
      <c r="I118" s="233"/>
      <c r="J118" s="233"/>
      <c r="K118" s="233"/>
      <c r="L118" s="233"/>
      <c r="M118" s="233"/>
      <c r="N118" s="233"/>
      <c r="O118" s="233"/>
      <c r="P118" s="233"/>
      <c r="Q118" s="233"/>
      <c r="R118" s="233"/>
      <c r="S118" s="233"/>
      <c r="T118" s="233"/>
      <c r="U118" s="233"/>
      <c r="V118" s="233"/>
      <c r="W118" s="783"/>
      <c r="X118" s="784"/>
      <c r="Y118" s="784"/>
      <c r="Z118" s="778"/>
      <c r="AA118" s="778"/>
      <c r="AB118" s="778"/>
      <c r="AC118" s="778"/>
      <c r="AD118" s="778"/>
      <c r="AE118" s="778"/>
      <c r="AF118" s="778"/>
      <c r="AG118" s="778"/>
      <c r="AH118" s="778"/>
      <c r="AI118" s="778"/>
      <c r="AJ118" s="778"/>
      <c r="AK118" s="778"/>
      <c r="AL118" s="778"/>
      <c r="AM118" s="778"/>
      <c r="AN118" s="778"/>
      <c r="AO118" s="778"/>
      <c r="AP118" s="778"/>
      <c r="AQ118" s="778"/>
      <c r="AR118" s="778"/>
      <c r="AS118" s="778"/>
      <c r="AT118" s="779"/>
      <c r="AU118" s="747"/>
      <c r="AV118" s="743"/>
      <c r="AW118" s="743"/>
      <c r="AX118" s="789"/>
      <c r="AY118" s="789"/>
      <c r="AZ118" s="789"/>
      <c r="BA118" s="789"/>
      <c r="BB118" s="789"/>
      <c r="BC118" s="789"/>
      <c r="BD118" s="789"/>
      <c r="BE118" s="789"/>
      <c r="BF118" s="790"/>
      <c r="BG118" s="747"/>
      <c r="BH118" s="743"/>
      <c r="BI118" s="743"/>
      <c r="BJ118" s="763"/>
      <c r="BK118" s="763"/>
      <c r="BL118" s="763"/>
      <c r="BM118" s="763"/>
      <c r="BN118" s="763"/>
      <c r="BO118" s="763"/>
      <c r="BP118" s="763"/>
      <c r="BQ118" s="766"/>
      <c r="BR118" s="766"/>
      <c r="BS118" s="766"/>
      <c r="BT118" s="766"/>
      <c r="BU118" s="766"/>
      <c r="BV118" s="766"/>
      <c r="BW118" s="766"/>
      <c r="BX118" s="766"/>
      <c r="BY118" s="766"/>
      <c r="BZ118" s="766"/>
      <c r="CA118" s="766"/>
      <c r="CB118" s="766"/>
      <c r="CC118" s="743"/>
      <c r="CD118" s="744"/>
    </row>
    <row r="119" spans="3:82" ht="6" customHeight="1">
      <c r="C119" s="56"/>
      <c r="D119" s="233"/>
      <c r="E119" s="233"/>
      <c r="F119" s="233"/>
      <c r="G119" s="233"/>
      <c r="H119" s="233"/>
      <c r="I119" s="233"/>
      <c r="J119" s="233"/>
      <c r="K119" s="233"/>
      <c r="L119" s="233"/>
      <c r="M119" s="233"/>
      <c r="N119" s="233"/>
      <c r="O119" s="233" t="s">
        <v>45</v>
      </c>
      <c r="P119" s="233"/>
      <c r="Q119" s="233"/>
      <c r="R119" s="233"/>
      <c r="S119" s="233"/>
      <c r="T119" s="233"/>
      <c r="U119" s="233"/>
      <c r="V119" s="233"/>
      <c r="W119" s="767" t="s">
        <v>294</v>
      </c>
      <c r="X119" s="768"/>
      <c r="Y119" s="768"/>
      <c r="Z119" s="768"/>
      <c r="AA119" s="768"/>
      <c r="AB119" s="768"/>
      <c r="AC119" s="768"/>
      <c r="AD119" s="768"/>
      <c r="AE119" s="768"/>
      <c r="AF119" s="768"/>
      <c r="AG119" s="768"/>
      <c r="AH119" s="768"/>
      <c r="AI119" s="768"/>
      <c r="AJ119" s="768"/>
      <c r="AK119" s="768"/>
      <c r="AL119" s="768"/>
      <c r="AM119" s="768"/>
      <c r="AN119" s="768"/>
      <c r="AO119" s="768"/>
      <c r="AP119" s="768"/>
      <c r="AQ119" s="768"/>
      <c r="AR119" s="768"/>
      <c r="AS119" s="768"/>
      <c r="AT119" s="768"/>
      <c r="AU119" s="768"/>
      <c r="AV119" s="768"/>
      <c r="AW119" s="768"/>
      <c r="AX119" s="768"/>
      <c r="AY119" s="768"/>
      <c r="AZ119" s="768"/>
      <c r="BA119" s="273" t="s">
        <v>113</v>
      </c>
      <c r="BB119" s="274"/>
      <c r="BC119" s="274"/>
      <c r="BD119" s="274"/>
      <c r="BE119" s="274"/>
      <c r="BF119" s="274"/>
      <c r="BG119" s="773" t="s">
        <v>295</v>
      </c>
      <c r="BH119" s="774"/>
      <c r="BI119" s="774"/>
      <c r="BJ119" s="774"/>
      <c r="BK119" s="774"/>
      <c r="BL119" s="774"/>
      <c r="BM119" s="774"/>
      <c r="BN119" s="774"/>
      <c r="BO119" s="774"/>
      <c r="BP119" s="774"/>
      <c r="BQ119" s="774"/>
      <c r="BR119" s="774"/>
      <c r="BS119" s="774"/>
      <c r="BT119" s="774"/>
      <c r="BU119" s="774"/>
      <c r="BV119" s="774"/>
      <c r="BW119" s="774"/>
      <c r="BX119" s="774"/>
      <c r="BY119" s="774"/>
      <c r="BZ119" s="774"/>
      <c r="CA119" s="774"/>
      <c r="CB119" s="774"/>
      <c r="CC119" s="774"/>
      <c r="CD119" s="775"/>
    </row>
    <row r="120" spans="3:82" ht="6" customHeight="1">
      <c r="C120" s="56"/>
      <c r="D120" s="233"/>
      <c r="E120" s="233"/>
      <c r="F120" s="233"/>
      <c r="G120" s="233"/>
      <c r="H120" s="233"/>
      <c r="I120" s="233"/>
      <c r="J120" s="233"/>
      <c r="K120" s="233"/>
      <c r="L120" s="233"/>
      <c r="M120" s="233"/>
      <c r="N120" s="233"/>
      <c r="O120" s="233"/>
      <c r="P120" s="233"/>
      <c r="Q120" s="233"/>
      <c r="R120" s="233"/>
      <c r="S120" s="233"/>
      <c r="T120" s="233"/>
      <c r="U120" s="233"/>
      <c r="V120" s="233"/>
      <c r="W120" s="769"/>
      <c r="X120" s="770"/>
      <c r="Y120" s="770"/>
      <c r="Z120" s="770"/>
      <c r="AA120" s="770"/>
      <c r="AB120" s="770"/>
      <c r="AC120" s="770"/>
      <c r="AD120" s="770"/>
      <c r="AE120" s="770"/>
      <c r="AF120" s="770"/>
      <c r="AG120" s="770"/>
      <c r="AH120" s="770"/>
      <c r="AI120" s="770"/>
      <c r="AJ120" s="770"/>
      <c r="AK120" s="770"/>
      <c r="AL120" s="770"/>
      <c r="AM120" s="770"/>
      <c r="AN120" s="770"/>
      <c r="AO120" s="770"/>
      <c r="AP120" s="770"/>
      <c r="AQ120" s="770"/>
      <c r="AR120" s="770"/>
      <c r="AS120" s="770"/>
      <c r="AT120" s="770"/>
      <c r="AU120" s="770"/>
      <c r="AV120" s="770"/>
      <c r="AW120" s="770"/>
      <c r="AX120" s="770"/>
      <c r="AY120" s="770"/>
      <c r="AZ120" s="770"/>
      <c r="BA120" s="275"/>
      <c r="BB120" s="275"/>
      <c r="BC120" s="275"/>
      <c r="BD120" s="275"/>
      <c r="BE120" s="275"/>
      <c r="BF120" s="275"/>
      <c r="BG120" s="776"/>
      <c r="BH120" s="776"/>
      <c r="BI120" s="776"/>
      <c r="BJ120" s="776"/>
      <c r="BK120" s="776"/>
      <c r="BL120" s="776"/>
      <c r="BM120" s="776"/>
      <c r="BN120" s="776"/>
      <c r="BO120" s="776"/>
      <c r="BP120" s="776"/>
      <c r="BQ120" s="776"/>
      <c r="BR120" s="776"/>
      <c r="BS120" s="776"/>
      <c r="BT120" s="776"/>
      <c r="BU120" s="776"/>
      <c r="BV120" s="776"/>
      <c r="BW120" s="776"/>
      <c r="BX120" s="776"/>
      <c r="BY120" s="776"/>
      <c r="BZ120" s="776"/>
      <c r="CA120" s="776"/>
      <c r="CB120" s="776"/>
      <c r="CC120" s="776"/>
      <c r="CD120" s="777"/>
    </row>
    <row r="121" spans="3:82" ht="6" customHeight="1">
      <c r="C121" s="56"/>
      <c r="D121" s="233"/>
      <c r="E121" s="233"/>
      <c r="F121" s="233"/>
      <c r="G121" s="233"/>
      <c r="H121" s="233"/>
      <c r="I121" s="233"/>
      <c r="J121" s="233"/>
      <c r="K121" s="233"/>
      <c r="L121" s="233"/>
      <c r="M121" s="233"/>
      <c r="N121" s="233"/>
      <c r="O121" s="233"/>
      <c r="P121" s="233"/>
      <c r="Q121" s="233"/>
      <c r="R121" s="233"/>
      <c r="S121" s="233"/>
      <c r="T121" s="233"/>
      <c r="U121" s="233"/>
      <c r="V121" s="233"/>
      <c r="W121" s="771"/>
      <c r="X121" s="772"/>
      <c r="Y121" s="772"/>
      <c r="Z121" s="772"/>
      <c r="AA121" s="772"/>
      <c r="AB121" s="772"/>
      <c r="AC121" s="772"/>
      <c r="AD121" s="772"/>
      <c r="AE121" s="772"/>
      <c r="AF121" s="772"/>
      <c r="AG121" s="772"/>
      <c r="AH121" s="772"/>
      <c r="AI121" s="772"/>
      <c r="AJ121" s="772"/>
      <c r="AK121" s="772"/>
      <c r="AL121" s="772"/>
      <c r="AM121" s="772"/>
      <c r="AN121" s="772"/>
      <c r="AO121" s="772"/>
      <c r="AP121" s="772"/>
      <c r="AQ121" s="772"/>
      <c r="AR121" s="772"/>
      <c r="AS121" s="772"/>
      <c r="AT121" s="772"/>
      <c r="AU121" s="772"/>
      <c r="AV121" s="772"/>
      <c r="AW121" s="772"/>
      <c r="AX121" s="772"/>
      <c r="AY121" s="772"/>
      <c r="AZ121" s="772"/>
      <c r="BA121" s="276"/>
      <c r="BB121" s="276"/>
      <c r="BC121" s="276"/>
      <c r="BD121" s="276"/>
      <c r="BE121" s="276"/>
      <c r="BF121" s="276"/>
      <c r="BG121" s="778"/>
      <c r="BH121" s="778"/>
      <c r="BI121" s="778"/>
      <c r="BJ121" s="778"/>
      <c r="BK121" s="778"/>
      <c r="BL121" s="778"/>
      <c r="BM121" s="778"/>
      <c r="BN121" s="778"/>
      <c r="BO121" s="778"/>
      <c r="BP121" s="778"/>
      <c r="BQ121" s="778"/>
      <c r="BR121" s="778"/>
      <c r="BS121" s="778"/>
      <c r="BT121" s="778"/>
      <c r="BU121" s="778"/>
      <c r="BV121" s="778"/>
      <c r="BW121" s="778"/>
      <c r="BX121" s="778"/>
      <c r="BY121" s="778"/>
      <c r="BZ121" s="778"/>
      <c r="CA121" s="778"/>
      <c r="CB121" s="778"/>
      <c r="CC121" s="778"/>
      <c r="CD121" s="779"/>
    </row>
    <row r="122" spans="3:82" ht="6" customHeight="1">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61"/>
      <c r="BG122" s="61"/>
      <c r="CD122" s="62"/>
    </row>
    <row r="123" spans="3:82" ht="6" customHeight="1">
      <c r="C123" s="56"/>
      <c r="D123" s="246" t="s">
        <v>46</v>
      </c>
      <c r="E123" s="247"/>
      <c r="F123" s="248"/>
      <c r="G123" s="751"/>
      <c r="H123" s="751"/>
      <c r="I123" s="751"/>
      <c r="J123" s="751"/>
      <c r="K123" s="751"/>
      <c r="L123" s="751"/>
      <c r="M123" s="751"/>
      <c r="N123" s="751"/>
      <c r="O123" s="751"/>
      <c r="P123" s="751"/>
      <c r="Q123" s="751"/>
      <c r="R123" s="751"/>
      <c r="S123" s="751"/>
      <c r="T123" s="751"/>
      <c r="U123" s="751"/>
      <c r="V123" s="751"/>
      <c r="W123" s="751"/>
      <c r="X123" s="751"/>
      <c r="Y123" s="751"/>
      <c r="Z123" s="751"/>
      <c r="AA123" s="751"/>
      <c r="AB123" s="751"/>
      <c r="AC123" s="751"/>
      <c r="AD123" s="751"/>
      <c r="AE123" s="751"/>
      <c r="AF123" s="751"/>
      <c r="AG123" s="751"/>
      <c r="AH123" s="751"/>
      <c r="AI123" s="751"/>
      <c r="AJ123" s="751"/>
      <c r="AK123" s="751"/>
      <c r="AL123" s="751"/>
      <c r="AM123" s="751"/>
      <c r="AN123" s="751"/>
      <c r="AO123" s="751"/>
      <c r="AP123" s="751"/>
      <c r="AQ123" s="751"/>
      <c r="AR123" s="751"/>
      <c r="AS123" s="751"/>
      <c r="AT123" s="751"/>
      <c r="AU123" s="751"/>
      <c r="AV123" s="751"/>
      <c r="AW123" s="751"/>
      <c r="AX123" s="751"/>
      <c r="AY123" s="751"/>
      <c r="AZ123" s="751"/>
      <c r="BA123" s="751"/>
      <c r="BB123" s="751"/>
      <c r="BC123" s="751"/>
      <c r="BD123" s="751"/>
      <c r="BE123" s="751"/>
      <c r="BF123" s="751"/>
      <c r="BG123" s="751"/>
      <c r="BH123" s="751"/>
      <c r="BI123" s="751"/>
      <c r="BJ123" s="751"/>
      <c r="BK123" s="751"/>
      <c r="BL123" s="751"/>
      <c r="BM123" s="751"/>
      <c r="BN123" s="751"/>
      <c r="BO123" s="751"/>
      <c r="BP123" s="751"/>
      <c r="BQ123" s="751"/>
      <c r="BR123" s="751"/>
      <c r="BS123" s="751"/>
      <c r="BT123" s="751"/>
      <c r="BU123" s="751"/>
      <c r="BV123" s="751"/>
      <c r="BW123" s="751"/>
      <c r="BX123" s="751"/>
      <c r="BY123" s="751"/>
      <c r="BZ123" s="751"/>
      <c r="CA123" s="751"/>
      <c r="CB123" s="751"/>
      <c r="CC123" s="751"/>
      <c r="CD123" s="752"/>
    </row>
    <row r="124" spans="3:82" ht="6" customHeight="1">
      <c r="C124" s="56"/>
      <c r="D124" s="249"/>
      <c r="E124" s="250"/>
      <c r="F124" s="251"/>
      <c r="G124" s="753"/>
      <c r="H124" s="753"/>
      <c r="I124" s="753"/>
      <c r="J124" s="753"/>
      <c r="K124" s="753"/>
      <c r="L124" s="753"/>
      <c r="M124" s="753"/>
      <c r="N124" s="753"/>
      <c r="O124" s="753"/>
      <c r="P124" s="753"/>
      <c r="Q124" s="753"/>
      <c r="R124" s="753"/>
      <c r="S124" s="753"/>
      <c r="T124" s="753"/>
      <c r="U124" s="753"/>
      <c r="V124" s="753"/>
      <c r="W124" s="753"/>
      <c r="X124" s="753"/>
      <c r="Y124" s="753"/>
      <c r="Z124" s="753"/>
      <c r="AA124" s="753"/>
      <c r="AB124" s="753"/>
      <c r="AC124" s="753"/>
      <c r="AD124" s="753"/>
      <c r="AE124" s="753"/>
      <c r="AF124" s="753"/>
      <c r="AG124" s="753"/>
      <c r="AH124" s="753"/>
      <c r="AI124" s="753"/>
      <c r="AJ124" s="753"/>
      <c r="AK124" s="753"/>
      <c r="AL124" s="753"/>
      <c r="AM124" s="753"/>
      <c r="AN124" s="753"/>
      <c r="AO124" s="753"/>
      <c r="AP124" s="753"/>
      <c r="AQ124" s="753"/>
      <c r="AR124" s="753"/>
      <c r="AS124" s="753"/>
      <c r="AT124" s="753"/>
      <c r="AU124" s="753"/>
      <c r="AV124" s="753"/>
      <c r="AW124" s="753"/>
      <c r="AX124" s="753"/>
      <c r="AY124" s="753"/>
      <c r="AZ124" s="753"/>
      <c r="BA124" s="753"/>
      <c r="BB124" s="753"/>
      <c r="BC124" s="753"/>
      <c r="BD124" s="753"/>
      <c r="BE124" s="753"/>
      <c r="BF124" s="753"/>
      <c r="BG124" s="753"/>
      <c r="BH124" s="753"/>
      <c r="BI124" s="753"/>
      <c r="BJ124" s="753"/>
      <c r="BK124" s="753"/>
      <c r="BL124" s="753"/>
      <c r="BM124" s="753"/>
      <c r="BN124" s="753"/>
      <c r="BO124" s="753"/>
      <c r="BP124" s="753"/>
      <c r="BQ124" s="753"/>
      <c r="BR124" s="753"/>
      <c r="BS124" s="753"/>
      <c r="BT124" s="753"/>
      <c r="BU124" s="753"/>
      <c r="BV124" s="753"/>
      <c r="BW124" s="753"/>
      <c r="BX124" s="753"/>
      <c r="BY124" s="753"/>
      <c r="BZ124" s="753"/>
      <c r="CA124" s="753"/>
      <c r="CB124" s="753"/>
      <c r="CC124" s="753"/>
      <c r="CD124" s="754"/>
    </row>
    <row r="125" spans="3:82" ht="6" customHeight="1">
      <c r="C125" s="56"/>
      <c r="D125" s="249"/>
      <c r="E125" s="250"/>
      <c r="F125" s="251"/>
      <c r="G125" s="753"/>
      <c r="H125" s="753"/>
      <c r="I125" s="753"/>
      <c r="J125" s="753"/>
      <c r="K125" s="753"/>
      <c r="L125" s="753"/>
      <c r="M125" s="753"/>
      <c r="N125" s="753"/>
      <c r="O125" s="753"/>
      <c r="P125" s="753"/>
      <c r="Q125" s="753"/>
      <c r="R125" s="753"/>
      <c r="S125" s="753"/>
      <c r="T125" s="753"/>
      <c r="U125" s="753"/>
      <c r="V125" s="753"/>
      <c r="W125" s="753"/>
      <c r="X125" s="753"/>
      <c r="Y125" s="753"/>
      <c r="Z125" s="753"/>
      <c r="AA125" s="753"/>
      <c r="AB125" s="753"/>
      <c r="AC125" s="753"/>
      <c r="AD125" s="753"/>
      <c r="AE125" s="753"/>
      <c r="AF125" s="753"/>
      <c r="AG125" s="753"/>
      <c r="AH125" s="753"/>
      <c r="AI125" s="753"/>
      <c r="AJ125" s="753"/>
      <c r="AK125" s="753"/>
      <c r="AL125" s="753"/>
      <c r="AM125" s="753"/>
      <c r="AN125" s="753"/>
      <c r="AO125" s="753"/>
      <c r="AP125" s="753"/>
      <c r="AQ125" s="753"/>
      <c r="AR125" s="753"/>
      <c r="AS125" s="753"/>
      <c r="AT125" s="753"/>
      <c r="AU125" s="753"/>
      <c r="AV125" s="753"/>
      <c r="AW125" s="753"/>
      <c r="AX125" s="753"/>
      <c r="AY125" s="753"/>
      <c r="AZ125" s="753"/>
      <c r="BA125" s="753"/>
      <c r="BB125" s="753"/>
      <c r="BC125" s="753"/>
      <c r="BD125" s="753"/>
      <c r="BE125" s="753"/>
      <c r="BF125" s="753"/>
      <c r="BG125" s="753"/>
      <c r="BH125" s="753"/>
      <c r="BI125" s="753"/>
      <c r="BJ125" s="753"/>
      <c r="BK125" s="753"/>
      <c r="BL125" s="753"/>
      <c r="BM125" s="753"/>
      <c r="BN125" s="753"/>
      <c r="BO125" s="753"/>
      <c r="BP125" s="753"/>
      <c r="BQ125" s="753"/>
      <c r="BR125" s="753"/>
      <c r="BS125" s="753"/>
      <c r="BT125" s="753"/>
      <c r="BU125" s="753"/>
      <c r="BV125" s="753"/>
      <c r="BW125" s="753"/>
      <c r="BX125" s="753"/>
      <c r="BY125" s="753"/>
      <c r="BZ125" s="753"/>
      <c r="CA125" s="753"/>
      <c r="CB125" s="753"/>
      <c r="CC125" s="753"/>
      <c r="CD125" s="754"/>
    </row>
    <row r="126" spans="3:82" ht="6" customHeight="1">
      <c r="C126" s="56"/>
      <c r="D126" s="249"/>
      <c r="E126" s="250"/>
      <c r="F126" s="251"/>
      <c r="G126" s="753"/>
      <c r="H126" s="753"/>
      <c r="I126" s="753"/>
      <c r="J126" s="753"/>
      <c r="K126" s="753"/>
      <c r="L126" s="753"/>
      <c r="M126" s="753"/>
      <c r="N126" s="753"/>
      <c r="O126" s="753"/>
      <c r="P126" s="753"/>
      <c r="Q126" s="753"/>
      <c r="R126" s="753"/>
      <c r="S126" s="753"/>
      <c r="T126" s="753"/>
      <c r="U126" s="753"/>
      <c r="V126" s="753"/>
      <c r="W126" s="753"/>
      <c r="X126" s="753"/>
      <c r="Y126" s="753"/>
      <c r="Z126" s="753"/>
      <c r="AA126" s="753"/>
      <c r="AB126" s="753"/>
      <c r="AC126" s="753"/>
      <c r="AD126" s="753"/>
      <c r="AE126" s="753"/>
      <c r="AF126" s="753"/>
      <c r="AG126" s="753"/>
      <c r="AH126" s="753"/>
      <c r="AI126" s="753"/>
      <c r="AJ126" s="753"/>
      <c r="AK126" s="753"/>
      <c r="AL126" s="753"/>
      <c r="AM126" s="753"/>
      <c r="AN126" s="753"/>
      <c r="AO126" s="753"/>
      <c r="AP126" s="753"/>
      <c r="AQ126" s="753"/>
      <c r="AR126" s="753"/>
      <c r="AS126" s="753"/>
      <c r="AT126" s="753"/>
      <c r="AU126" s="753"/>
      <c r="AV126" s="753"/>
      <c r="AW126" s="753"/>
      <c r="AX126" s="753"/>
      <c r="AY126" s="753"/>
      <c r="AZ126" s="753"/>
      <c r="BA126" s="753"/>
      <c r="BB126" s="753"/>
      <c r="BC126" s="753"/>
      <c r="BD126" s="753"/>
      <c r="BE126" s="753"/>
      <c r="BF126" s="753"/>
      <c r="BG126" s="753"/>
      <c r="BH126" s="753"/>
      <c r="BI126" s="753"/>
      <c r="BJ126" s="753"/>
      <c r="BK126" s="753"/>
      <c r="BL126" s="753"/>
      <c r="BM126" s="753"/>
      <c r="BN126" s="753"/>
      <c r="BO126" s="753"/>
      <c r="BP126" s="753"/>
      <c r="BQ126" s="753"/>
      <c r="BR126" s="753"/>
      <c r="BS126" s="753"/>
      <c r="BT126" s="753"/>
      <c r="BU126" s="753"/>
      <c r="BV126" s="753"/>
      <c r="BW126" s="753"/>
      <c r="BX126" s="753"/>
      <c r="BY126" s="753"/>
      <c r="BZ126" s="753"/>
      <c r="CA126" s="753"/>
      <c r="CB126" s="753"/>
      <c r="CC126" s="753"/>
      <c r="CD126" s="754"/>
    </row>
    <row r="127" spans="3:82" ht="6" customHeight="1">
      <c r="C127" s="56"/>
      <c r="D127" s="249"/>
      <c r="E127" s="250"/>
      <c r="F127" s="251"/>
      <c r="G127" s="753"/>
      <c r="H127" s="753"/>
      <c r="I127" s="753"/>
      <c r="J127" s="753"/>
      <c r="K127" s="753"/>
      <c r="L127" s="753"/>
      <c r="M127" s="753"/>
      <c r="N127" s="753"/>
      <c r="O127" s="753"/>
      <c r="P127" s="753"/>
      <c r="Q127" s="753"/>
      <c r="R127" s="753"/>
      <c r="S127" s="753"/>
      <c r="T127" s="753"/>
      <c r="U127" s="753"/>
      <c r="V127" s="753"/>
      <c r="W127" s="753"/>
      <c r="X127" s="753"/>
      <c r="Y127" s="753"/>
      <c r="Z127" s="753"/>
      <c r="AA127" s="753"/>
      <c r="AB127" s="753"/>
      <c r="AC127" s="753"/>
      <c r="AD127" s="753"/>
      <c r="AE127" s="753"/>
      <c r="AF127" s="753"/>
      <c r="AG127" s="753"/>
      <c r="AH127" s="753"/>
      <c r="AI127" s="753"/>
      <c r="AJ127" s="753"/>
      <c r="AK127" s="753"/>
      <c r="AL127" s="753"/>
      <c r="AM127" s="753"/>
      <c r="AN127" s="753"/>
      <c r="AO127" s="753"/>
      <c r="AP127" s="753"/>
      <c r="AQ127" s="753"/>
      <c r="AR127" s="753"/>
      <c r="AS127" s="753"/>
      <c r="AT127" s="753"/>
      <c r="AU127" s="753"/>
      <c r="AV127" s="753"/>
      <c r="AW127" s="753"/>
      <c r="AX127" s="753"/>
      <c r="AY127" s="753"/>
      <c r="AZ127" s="753"/>
      <c r="BA127" s="753"/>
      <c r="BB127" s="753"/>
      <c r="BC127" s="753"/>
      <c r="BD127" s="753"/>
      <c r="BE127" s="753"/>
      <c r="BF127" s="753"/>
      <c r="BG127" s="753"/>
      <c r="BH127" s="753"/>
      <c r="BI127" s="753"/>
      <c r="BJ127" s="753"/>
      <c r="BK127" s="753"/>
      <c r="BL127" s="753"/>
      <c r="BM127" s="753"/>
      <c r="BN127" s="753"/>
      <c r="BO127" s="753"/>
      <c r="BP127" s="753"/>
      <c r="BQ127" s="753"/>
      <c r="BR127" s="753"/>
      <c r="BS127" s="753"/>
      <c r="BT127" s="753"/>
      <c r="BU127" s="753"/>
      <c r="BV127" s="753"/>
      <c r="BW127" s="753"/>
      <c r="BX127" s="753"/>
      <c r="BY127" s="753"/>
      <c r="BZ127" s="753"/>
      <c r="CA127" s="753"/>
      <c r="CB127" s="753"/>
      <c r="CC127" s="753"/>
      <c r="CD127" s="754"/>
    </row>
    <row r="128" spans="3:82" ht="6" customHeight="1">
      <c r="C128" s="56"/>
      <c r="D128" s="249"/>
      <c r="E128" s="250"/>
      <c r="F128" s="251"/>
      <c r="G128" s="753"/>
      <c r="H128" s="753"/>
      <c r="I128" s="753"/>
      <c r="J128" s="753"/>
      <c r="K128" s="753"/>
      <c r="L128" s="753"/>
      <c r="M128" s="753"/>
      <c r="N128" s="753"/>
      <c r="O128" s="753"/>
      <c r="P128" s="753"/>
      <c r="Q128" s="753"/>
      <c r="R128" s="753"/>
      <c r="S128" s="753"/>
      <c r="T128" s="753"/>
      <c r="U128" s="753"/>
      <c r="V128" s="753"/>
      <c r="W128" s="753"/>
      <c r="X128" s="753"/>
      <c r="Y128" s="753"/>
      <c r="Z128" s="753"/>
      <c r="AA128" s="753"/>
      <c r="AB128" s="753"/>
      <c r="AC128" s="753"/>
      <c r="AD128" s="753"/>
      <c r="AE128" s="753"/>
      <c r="AF128" s="753"/>
      <c r="AG128" s="753"/>
      <c r="AH128" s="753"/>
      <c r="AI128" s="753"/>
      <c r="AJ128" s="753"/>
      <c r="AK128" s="753"/>
      <c r="AL128" s="753"/>
      <c r="AM128" s="753"/>
      <c r="AN128" s="753"/>
      <c r="AO128" s="753"/>
      <c r="AP128" s="753"/>
      <c r="AQ128" s="753"/>
      <c r="AR128" s="753"/>
      <c r="AS128" s="753"/>
      <c r="AT128" s="753"/>
      <c r="AU128" s="753"/>
      <c r="AV128" s="753"/>
      <c r="AW128" s="753"/>
      <c r="AX128" s="753"/>
      <c r="AY128" s="753"/>
      <c r="AZ128" s="753"/>
      <c r="BA128" s="753"/>
      <c r="BB128" s="753"/>
      <c r="BC128" s="753"/>
      <c r="BD128" s="753"/>
      <c r="BE128" s="753"/>
      <c r="BF128" s="753"/>
      <c r="BG128" s="753"/>
      <c r="BH128" s="753"/>
      <c r="BI128" s="753"/>
      <c r="BJ128" s="753"/>
      <c r="BK128" s="753"/>
      <c r="BL128" s="753"/>
      <c r="BM128" s="753"/>
      <c r="BN128" s="753"/>
      <c r="BO128" s="753"/>
      <c r="BP128" s="753"/>
      <c r="BQ128" s="753"/>
      <c r="BR128" s="753"/>
      <c r="BS128" s="753"/>
      <c r="BT128" s="753"/>
      <c r="BU128" s="753"/>
      <c r="BV128" s="753"/>
      <c r="BW128" s="753"/>
      <c r="BX128" s="753"/>
      <c r="BY128" s="753"/>
      <c r="BZ128" s="753"/>
      <c r="CA128" s="753"/>
      <c r="CB128" s="753"/>
      <c r="CC128" s="753"/>
      <c r="CD128" s="754"/>
    </row>
    <row r="129" spans="3:108" ht="6" customHeight="1">
      <c r="C129" s="56"/>
      <c r="D129" s="249"/>
      <c r="E129" s="250"/>
      <c r="F129" s="251"/>
      <c r="G129" s="753"/>
      <c r="H129" s="753"/>
      <c r="I129" s="753"/>
      <c r="J129" s="753"/>
      <c r="K129" s="753"/>
      <c r="L129" s="753"/>
      <c r="M129" s="753"/>
      <c r="N129" s="753"/>
      <c r="O129" s="753"/>
      <c r="P129" s="753"/>
      <c r="Q129" s="753"/>
      <c r="R129" s="753"/>
      <c r="S129" s="753"/>
      <c r="T129" s="753"/>
      <c r="U129" s="753"/>
      <c r="V129" s="753"/>
      <c r="W129" s="753"/>
      <c r="X129" s="753"/>
      <c r="Y129" s="753"/>
      <c r="Z129" s="753"/>
      <c r="AA129" s="753"/>
      <c r="AB129" s="753"/>
      <c r="AC129" s="753"/>
      <c r="AD129" s="753"/>
      <c r="AE129" s="753"/>
      <c r="AF129" s="753"/>
      <c r="AG129" s="753"/>
      <c r="AH129" s="753"/>
      <c r="AI129" s="753"/>
      <c r="AJ129" s="753"/>
      <c r="AK129" s="753"/>
      <c r="AL129" s="753"/>
      <c r="AM129" s="753"/>
      <c r="AN129" s="753"/>
      <c r="AO129" s="753"/>
      <c r="AP129" s="753"/>
      <c r="AQ129" s="753"/>
      <c r="AR129" s="753"/>
      <c r="AS129" s="753"/>
      <c r="AT129" s="753"/>
      <c r="AU129" s="753"/>
      <c r="AV129" s="753"/>
      <c r="AW129" s="753"/>
      <c r="AX129" s="753"/>
      <c r="AY129" s="753"/>
      <c r="AZ129" s="753"/>
      <c r="BA129" s="753"/>
      <c r="BB129" s="753"/>
      <c r="BC129" s="753"/>
      <c r="BD129" s="753"/>
      <c r="BE129" s="753"/>
      <c r="BF129" s="753"/>
      <c r="BG129" s="753"/>
      <c r="BH129" s="753"/>
      <c r="BI129" s="753"/>
      <c r="BJ129" s="753"/>
      <c r="BK129" s="753"/>
      <c r="BL129" s="753"/>
      <c r="BM129" s="753"/>
      <c r="BN129" s="753"/>
      <c r="BO129" s="753"/>
      <c r="BP129" s="753"/>
      <c r="BQ129" s="753"/>
      <c r="BR129" s="753"/>
      <c r="BS129" s="753"/>
      <c r="BT129" s="753"/>
      <c r="BU129" s="753"/>
      <c r="BV129" s="753"/>
      <c r="BW129" s="753"/>
      <c r="BX129" s="753"/>
      <c r="BY129" s="753"/>
      <c r="BZ129" s="753"/>
      <c r="CA129" s="753"/>
      <c r="CB129" s="753"/>
      <c r="CC129" s="753"/>
      <c r="CD129" s="754"/>
    </row>
    <row r="130" spans="3:108" ht="6" customHeight="1">
      <c r="C130" s="56"/>
      <c r="D130" s="249"/>
      <c r="E130" s="250"/>
      <c r="F130" s="251"/>
      <c r="G130" s="753"/>
      <c r="H130" s="753"/>
      <c r="I130" s="753"/>
      <c r="J130" s="753"/>
      <c r="K130" s="753"/>
      <c r="L130" s="753"/>
      <c r="M130" s="753"/>
      <c r="N130" s="753"/>
      <c r="O130" s="753"/>
      <c r="P130" s="753"/>
      <c r="Q130" s="753"/>
      <c r="R130" s="753"/>
      <c r="S130" s="753"/>
      <c r="T130" s="753"/>
      <c r="U130" s="753"/>
      <c r="V130" s="753"/>
      <c r="W130" s="753"/>
      <c r="X130" s="753"/>
      <c r="Y130" s="753"/>
      <c r="Z130" s="753"/>
      <c r="AA130" s="753"/>
      <c r="AB130" s="753"/>
      <c r="AC130" s="753"/>
      <c r="AD130" s="753"/>
      <c r="AE130" s="753"/>
      <c r="AF130" s="753"/>
      <c r="AG130" s="753"/>
      <c r="AH130" s="753"/>
      <c r="AI130" s="753"/>
      <c r="AJ130" s="753"/>
      <c r="AK130" s="753"/>
      <c r="AL130" s="753"/>
      <c r="AM130" s="753"/>
      <c r="AN130" s="753"/>
      <c r="AO130" s="753"/>
      <c r="AP130" s="753"/>
      <c r="AQ130" s="753"/>
      <c r="AR130" s="753"/>
      <c r="AS130" s="753"/>
      <c r="AT130" s="753"/>
      <c r="AU130" s="753"/>
      <c r="AV130" s="753"/>
      <c r="AW130" s="753"/>
      <c r="AX130" s="753"/>
      <c r="AY130" s="753"/>
      <c r="AZ130" s="753"/>
      <c r="BA130" s="753"/>
      <c r="BB130" s="753"/>
      <c r="BC130" s="753"/>
      <c r="BD130" s="753"/>
      <c r="BE130" s="753"/>
      <c r="BF130" s="753"/>
      <c r="BG130" s="753"/>
      <c r="BH130" s="753"/>
      <c r="BI130" s="753"/>
      <c r="BJ130" s="753"/>
      <c r="BK130" s="753"/>
      <c r="BL130" s="753"/>
      <c r="BM130" s="753"/>
      <c r="BN130" s="753"/>
      <c r="BO130" s="753"/>
      <c r="BP130" s="753"/>
      <c r="BQ130" s="753"/>
      <c r="BR130" s="753"/>
      <c r="BS130" s="753"/>
      <c r="BT130" s="753"/>
      <c r="BU130" s="753"/>
      <c r="BV130" s="753"/>
      <c r="BW130" s="753"/>
      <c r="BX130" s="753"/>
      <c r="BY130" s="753"/>
      <c r="BZ130" s="753"/>
      <c r="CA130" s="753"/>
      <c r="CB130" s="753"/>
      <c r="CC130" s="753"/>
      <c r="CD130" s="754"/>
    </row>
    <row r="131" spans="3:108" ht="6" customHeight="1">
      <c r="C131" s="56"/>
      <c r="D131" s="252"/>
      <c r="E131" s="253"/>
      <c r="F131" s="254"/>
      <c r="G131" s="755"/>
      <c r="H131" s="755"/>
      <c r="I131" s="755"/>
      <c r="J131" s="755"/>
      <c r="K131" s="755"/>
      <c r="L131" s="755"/>
      <c r="M131" s="755"/>
      <c r="N131" s="755"/>
      <c r="O131" s="755"/>
      <c r="P131" s="755"/>
      <c r="Q131" s="755"/>
      <c r="R131" s="755"/>
      <c r="S131" s="755"/>
      <c r="T131" s="755"/>
      <c r="U131" s="755"/>
      <c r="V131" s="755"/>
      <c r="W131" s="755"/>
      <c r="X131" s="755"/>
      <c r="Y131" s="755"/>
      <c r="Z131" s="755"/>
      <c r="AA131" s="755"/>
      <c r="AB131" s="755"/>
      <c r="AC131" s="755"/>
      <c r="AD131" s="755"/>
      <c r="AE131" s="755"/>
      <c r="AF131" s="755"/>
      <c r="AG131" s="755"/>
      <c r="AH131" s="755"/>
      <c r="AI131" s="755"/>
      <c r="AJ131" s="755"/>
      <c r="AK131" s="755"/>
      <c r="AL131" s="755"/>
      <c r="AM131" s="755"/>
      <c r="AN131" s="755"/>
      <c r="AO131" s="755"/>
      <c r="AP131" s="755"/>
      <c r="AQ131" s="755"/>
      <c r="AR131" s="755"/>
      <c r="AS131" s="755"/>
      <c r="AT131" s="755"/>
      <c r="AU131" s="755"/>
      <c r="AV131" s="755"/>
      <c r="AW131" s="755"/>
      <c r="AX131" s="755"/>
      <c r="AY131" s="755"/>
      <c r="AZ131" s="755"/>
      <c r="BA131" s="755"/>
      <c r="BB131" s="755"/>
      <c r="BC131" s="755"/>
      <c r="BD131" s="755"/>
      <c r="BE131" s="755"/>
      <c r="BF131" s="755"/>
      <c r="BG131" s="755"/>
      <c r="BH131" s="755"/>
      <c r="BI131" s="755"/>
      <c r="BJ131" s="755"/>
      <c r="BK131" s="755"/>
      <c r="BL131" s="755"/>
      <c r="BM131" s="755"/>
      <c r="BN131" s="755"/>
      <c r="BO131" s="755"/>
      <c r="BP131" s="755"/>
      <c r="BQ131" s="755"/>
      <c r="BR131" s="755"/>
      <c r="BS131" s="755"/>
      <c r="BT131" s="755"/>
      <c r="BU131" s="755"/>
      <c r="BV131" s="755"/>
      <c r="BW131" s="755"/>
      <c r="BX131" s="755"/>
      <c r="BY131" s="755"/>
      <c r="BZ131" s="755"/>
      <c r="CA131" s="755"/>
      <c r="CB131" s="755"/>
      <c r="CC131" s="755"/>
      <c r="CD131" s="756"/>
    </row>
    <row r="132" spans="3:108" ht="5.0999999999999996" customHeight="1" thickBot="1">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61"/>
      <c r="BG132" s="61"/>
      <c r="CD132" s="62"/>
    </row>
    <row r="133" spans="3:108" ht="6" customHeight="1">
      <c r="C133" s="56"/>
      <c r="D133" s="757" t="s">
        <v>126</v>
      </c>
      <c r="E133" s="758"/>
      <c r="F133" s="758"/>
      <c r="G133" s="758"/>
      <c r="H133" s="758"/>
      <c r="I133" s="758"/>
      <c r="J133" s="758"/>
      <c r="K133" s="758"/>
      <c r="L133" s="758"/>
      <c r="M133" s="758"/>
      <c r="N133" s="758"/>
      <c r="O133" s="758"/>
      <c r="P133" s="758"/>
      <c r="Q133" s="758"/>
      <c r="R133" s="758"/>
      <c r="S133" s="758"/>
      <c r="T133" s="758"/>
      <c r="U133" s="758"/>
      <c r="V133" s="67"/>
      <c r="W133" s="68"/>
      <c r="X133" s="68"/>
      <c r="Y133" s="68"/>
      <c r="Z133" s="68"/>
      <c r="AA133" s="69"/>
      <c r="AB133" s="69"/>
      <c r="AC133" s="69"/>
      <c r="AD133" s="69"/>
      <c r="AE133" s="69"/>
      <c r="AF133" s="69"/>
      <c r="AG133" s="69"/>
      <c r="AH133" s="69"/>
      <c r="AI133" s="69"/>
      <c r="AJ133" s="69"/>
      <c r="AK133" s="69"/>
      <c r="AL133" s="70"/>
      <c r="AM133" s="70"/>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c r="BK133" s="69"/>
      <c r="BL133" s="69"/>
      <c r="BM133" s="68"/>
      <c r="BN133" s="68"/>
      <c r="BO133" s="68"/>
      <c r="BP133" s="68"/>
      <c r="BQ133" s="68"/>
      <c r="BR133" s="68"/>
      <c r="BS133" s="68"/>
      <c r="BT133" s="68"/>
      <c r="BU133" s="68"/>
      <c r="BV133" s="68"/>
      <c r="BW133" s="68"/>
      <c r="BX133" s="68"/>
      <c r="BY133" s="68"/>
      <c r="BZ133" s="68"/>
      <c r="CA133" s="68"/>
      <c r="CB133" s="68"/>
      <c r="CC133" s="68"/>
      <c r="CD133" s="71"/>
      <c r="CG133" s="61"/>
      <c r="DD133" s="62"/>
    </row>
    <row r="134" spans="3:108" ht="6" customHeight="1">
      <c r="C134" s="56"/>
      <c r="D134" s="759"/>
      <c r="E134" s="760"/>
      <c r="F134" s="760"/>
      <c r="G134" s="760"/>
      <c r="H134" s="760"/>
      <c r="I134" s="760"/>
      <c r="J134" s="760"/>
      <c r="K134" s="760"/>
      <c r="L134" s="760"/>
      <c r="M134" s="760"/>
      <c r="N134" s="760"/>
      <c r="O134" s="760"/>
      <c r="P134" s="760"/>
      <c r="Q134" s="760"/>
      <c r="R134" s="760"/>
      <c r="S134" s="760"/>
      <c r="T134" s="760"/>
      <c r="U134" s="760"/>
      <c r="V134" s="72"/>
      <c r="W134" s="55"/>
      <c r="X134" s="55"/>
      <c r="Y134" s="55"/>
      <c r="Z134" s="55"/>
      <c r="AA134" s="61"/>
      <c r="AB134" s="61"/>
      <c r="AC134" s="61"/>
      <c r="AD134" s="61"/>
      <c r="AE134" s="61"/>
      <c r="AF134" s="61"/>
      <c r="AG134" s="61"/>
      <c r="AH134" s="61"/>
      <c r="AI134" s="61"/>
      <c r="AJ134" s="61"/>
      <c r="AK134" s="61"/>
      <c r="AL134" s="73"/>
      <c r="AM134" s="73"/>
      <c r="AN134" s="61"/>
      <c r="AO134" s="61"/>
      <c r="AP134" s="61"/>
      <c r="AQ134" s="61"/>
      <c r="AR134" s="61"/>
      <c r="AS134" s="61"/>
      <c r="AT134" s="61"/>
      <c r="AU134" s="61"/>
      <c r="AV134" s="61"/>
      <c r="AW134" s="61"/>
      <c r="AX134" s="74"/>
      <c r="AY134" s="75"/>
      <c r="AZ134" s="75"/>
      <c r="BA134" s="75"/>
      <c r="BB134" s="75"/>
      <c r="BC134" s="75"/>
      <c r="BD134" s="75"/>
      <c r="BE134" s="75"/>
      <c r="BF134" s="75"/>
      <c r="BG134" s="75"/>
      <c r="BH134" s="75"/>
      <c r="BI134" s="75"/>
      <c r="BJ134" s="75"/>
      <c r="BK134" s="75"/>
      <c r="BL134" s="75"/>
      <c r="BM134" s="76"/>
      <c r="BN134" s="76"/>
      <c r="BO134" s="76"/>
      <c r="BP134" s="76"/>
      <c r="BQ134" s="76"/>
      <c r="BR134" s="76"/>
      <c r="BS134" s="76"/>
      <c r="BT134" s="76"/>
      <c r="BU134" s="76"/>
      <c r="BV134" s="76"/>
      <c r="BW134" s="76"/>
      <c r="BX134" s="76"/>
      <c r="BY134" s="76"/>
      <c r="BZ134" s="76"/>
      <c r="CA134" s="76"/>
      <c r="CB134" s="76"/>
      <c r="CC134" s="77"/>
      <c r="CD134" s="78"/>
      <c r="CG134" s="61"/>
      <c r="DD134" s="62"/>
    </row>
    <row r="135" spans="3:108" ht="6" customHeight="1">
      <c r="C135" s="56"/>
      <c r="D135" s="79"/>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55"/>
      <c r="AN135" s="55"/>
      <c r="AO135" s="55"/>
      <c r="AP135" s="55"/>
      <c r="AQ135" s="55"/>
      <c r="AR135" s="55"/>
      <c r="AS135" s="55"/>
      <c r="AT135" s="55"/>
      <c r="AU135" s="55"/>
      <c r="AV135" s="55"/>
      <c r="AW135" s="55"/>
      <c r="AX135" s="80"/>
      <c r="AY135" s="55"/>
      <c r="AZ135" s="55"/>
      <c r="BA135" s="55"/>
      <c r="BB135" s="55"/>
      <c r="BC135" s="55"/>
      <c r="BD135" s="55"/>
      <c r="BE135" s="55"/>
      <c r="BF135" s="55"/>
      <c r="BG135" s="61"/>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81"/>
      <c r="CD135" s="82"/>
    </row>
    <row r="136" spans="3:108" ht="6" customHeight="1">
      <c r="C136" s="56"/>
      <c r="D136" s="79"/>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55"/>
      <c r="AN136" s="55"/>
      <c r="AO136" s="55"/>
      <c r="AP136" s="55"/>
      <c r="AQ136" s="55"/>
      <c r="AR136" s="55"/>
      <c r="AS136" s="55"/>
      <c r="AT136" s="55"/>
      <c r="AU136" s="55"/>
      <c r="AV136" s="55"/>
      <c r="AW136" s="55"/>
      <c r="AX136" s="80"/>
      <c r="AY136" s="55"/>
      <c r="AZ136" s="55"/>
      <c r="BA136" s="55"/>
      <c r="BB136" s="55"/>
      <c r="BC136" s="55"/>
      <c r="BD136" s="55"/>
      <c r="BE136" s="55"/>
      <c r="BF136" s="55"/>
      <c r="BG136" s="61"/>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81"/>
      <c r="CD136" s="82"/>
    </row>
    <row r="137" spans="3:108" ht="6" customHeight="1">
      <c r="C137" s="56"/>
      <c r="D137" s="79"/>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55"/>
      <c r="AN137" s="55"/>
      <c r="AO137" s="55"/>
      <c r="AP137" s="55"/>
      <c r="AQ137" s="55"/>
      <c r="AR137" s="55"/>
      <c r="AS137" s="55"/>
      <c r="AT137" s="55"/>
      <c r="AU137" s="55"/>
      <c r="AV137" s="55"/>
      <c r="AW137" s="55"/>
      <c r="AX137" s="80"/>
      <c r="AY137" s="55"/>
      <c r="AZ137" s="55"/>
      <c r="BA137" s="55"/>
      <c r="BB137" s="55"/>
      <c r="BC137" s="55"/>
      <c r="BD137" s="55"/>
      <c r="BE137" s="55"/>
      <c r="BF137" s="55"/>
      <c r="BG137" s="61"/>
      <c r="BH137" s="55"/>
      <c r="BI137" s="55"/>
      <c r="BJ137" s="55"/>
      <c r="BK137" s="55"/>
      <c r="BL137" s="55"/>
      <c r="BM137" s="55"/>
      <c r="BN137" s="55"/>
      <c r="BO137" s="55"/>
      <c r="BP137" s="55"/>
      <c r="BQ137" s="55"/>
      <c r="BR137" s="55"/>
      <c r="BS137" s="55"/>
      <c r="BT137" s="55"/>
      <c r="BU137" s="55"/>
      <c r="BV137" s="55"/>
      <c r="BW137" s="55"/>
      <c r="BX137" s="55"/>
      <c r="BY137" s="55"/>
      <c r="BZ137" s="55"/>
      <c r="CA137" s="55"/>
      <c r="CB137" s="55"/>
      <c r="CC137" s="81"/>
      <c r="CD137" s="82"/>
    </row>
    <row r="138" spans="3:108" ht="6" customHeight="1">
      <c r="C138" s="56"/>
      <c r="D138" s="79"/>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55"/>
      <c r="AN138" s="55"/>
      <c r="AO138" s="55"/>
      <c r="AP138" s="55"/>
      <c r="AQ138" s="55"/>
      <c r="AR138" s="55"/>
      <c r="AS138" s="55"/>
      <c r="AT138" s="55"/>
      <c r="AU138" s="55"/>
      <c r="AV138" s="55"/>
      <c r="AW138" s="55"/>
      <c r="AX138" s="80"/>
      <c r="AY138" s="55"/>
      <c r="AZ138" s="55"/>
      <c r="BA138" s="55"/>
      <c r="BB138" s="55"/>
      <c r="BC138" s="55"/>
      <c r="BD138" s="55"/>
      <c r="BE138" s="55"/>
      <c r="BF138" s="55"/>
      <c r="BG138" s="61"/>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81"/>
      <c r="CD138" s="82"/>
    </row>
    <row r="139" spans="3:108" ht="6" customHeight="1">
      <c r="C139" s="56"/>
      <c r="D139" s="79"/>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55"/>
      <c r="AN139" s="55"/>
      <c r="AO139" s="55"/>
      <c r="AP139" s="55"/>
      <c r="AQ139" s="55"/>
      <c r="AR139" s="55"/>
      <c r="AS139" s="55"/>
      <c r="AT139" s="55"/>
      <c r="AU139" s="55"/>
      <c r="AV139" s="55"/>
      <c r="AW139" s="55"/>
      <c r="AX139" s="80"/>
      <c r="AY139" s="55"/>
      <c r="AZ139" s="55"/>
      <c r="BA139" s="55"/>
      <c r="BB139" s="55"/>
      <c r="BC139" s="55"/>
      <c r="BD139" s="55"/>
      <c r="BE139" s="55"/>
      <c r="BF139" s="55"/>
      <c r="BG139" s="61"/>
      <c r="BH139" s="55"/>
      <c r="BI139" s="55"/>
      <c r="BJ139" s="55"/>
      <c r="BK139" s="55"/>
      <c r="BL139" s="55"/>
      <c r="BM139" s="55"/>
      <c r="BN139" s="55"/>
      <c r="BO139" s="55"/>
      <c r="BP139" s="55"/>
      <c r="BQ139" s="55"/>
      <c r="BR139" s="55"/>
      <c r="BS139" s="55"/>
      <c r="BT139" s="55"/>
      <c r="BU139" s="55"/>
      <c r="BV139" s="55"/>
      <c r="BW139" s="55"/>
      <c r="BX139" s="55"/>
      <c r="BY139" s="55"/>
      <c r="BZ139" s="55"/>
      <c r="CA139" s="55"/>
      <c r="CB139" s="55"/>
      <c r="CC139" s="81"/>
      <c r="CD139" s="82"/>
    </row>
    <row r="140" spans="3:108" ht="6" customHeight="1">
      <c r="C140" s="56"/>
      <c r="D140" s="79"/>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55"/>
      <c r="AN140" s="55"/>
      <c r="AO140" s="55"/>
      <c r="AP140" s="55"/>
      <c r="AQ140" s="55"/>
      <c r="AR140" s="55"/>
      <c r="AS140" s="55"/>
      <c r="AT140" s="55"/>
      <c r="AU140" s="55"/>
      <c r="AV140" s="55"/>
      <c r="AW140" s="55"/>
      <c r="AX140" s="80"/>
      <c r="AY140" s="55"/>
      <c r="AZ140" s="55"/>
      <c r="BA140" s="55"/>
      <c r="BB140" s="55"/>
      <c r="BC140" s="55"/>
      <c r="BD140" s="55"/>
      <c r="BE140" s="55"/>
      <c r="BF140" s="55"/>
      <c r="BG140" s="61"/>
      <c r="BH140" s="55"/>
      <c r="BI140" s="55"/>
      <c r="BJ140" s="55"/>
      <c r="BK140" s="55"/>
      <c r="BL140" s="55"/>
      <c r="BM140" s="55"/>
      <c r="BN140" s="55"/>
      <c r="BO140" s="55"/>
      <c r="BP140" s="55"/>
      <c r="BQ140" s="55"/>
      <c r="BR140" s="55"/>
      <c r="BS140" s="55"/>
      <c r="BT140" s="55"/>
      <c r="BU140" s="55"/>
      <c r="BV140" s="55"/>
      <c r="BW140" s="55"/>
      <c r="BX140" s="55"/>
      <c r="BY140" s="55"/>
      <c r="BZ140" s="55"/>
      <c r="CA140" s="55"/>
      <c r="CB140" s="55"/>
      <c r="CC140" s="81"/>
      <c r="CD140" s="82"/>
    </row>
    <row r="141" spans="3:108" ht="6" customHeight="1">
      <c r="C141" s="56"/>
      <c r="D141" s="79"/>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55"/>
      <c r="AN141" s="55"/>
      <c r="AO141" s="55"/>
      <c r="AP141" s="55"/>
      <c r="AQ141" s="55"/>
      <c r="AR141" s="55"/>
      <c r="AS141" s="55"/>
      <c r="AT141" s="55"/>
      <c r="AU141" s="55"/>
      <c r="AV141" s="55"/>
      <c r="AW141" s="55"/>
      <c r="AX141" s="80"/>
      <c r="AY141" s="55"/>
      <c r="AZ141" s="55"/>
      <c r="BA141" s="55"/>
      <c r="BB141" s="55"/>
      <c r="BC141" s="55"/>
      <c r="BD141" s="55"/>
      <c r="BE141" s="55"/>
      <c r="BF141" s="55"/>
      <c r="BG141" s="61"/>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81"/>
      <c r="CD141" s="82"/>
    </row>
    <row r="142" spans="3:108" ht="6" customHeight="1">
      <c r="C142" s="56"/>
      <c r="D142" s="79"/>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55"/>
      <c r="AN142" s="55"/>
      <c r="AO142" s="55"/>
      <c r="AP142" s="55"/>
      <c r="AQ142" s="55"/>
      <c r="AR142" s="55"/>
      <c r="AS142" s="55"/>
      <c r="AT142" s="55"/>
      <c r="AU142" s="55"/>
      <c r="AV142" s="55"/>
      <c r="AW142" s="55"/>
      <c r="AX142" s="80"/>
      <c r="AY142" s="55"/>
      <c r="AZ142" s="55"/>
      <c r="BA142" s="55"/>
      <c r="BB142" s="55"/>
      <c r="BC142" s="55"/>
      <c r="BD142" s="55"/>
      <c r="BE142" s="55"/>
      <c r="BF142" s="55"/>
      <c r="BG142" s="61"/>
      <c r="BH142" s="55"/>
      <c r="BI142" s="55"/>
      <c r="BJ142" s="55"/>
      <c r="BK142" s="55"/>
      <c r="BL142" s="55"/>
      <c r="BM142" s="55"/>
      <c r="BN142" s="55"/>
      <c r="BO142" s="55"/>
      <c r="BP142" s="55"/>
      <c r="BQ142" s="55"/>
      <c r="BR142" s="55"/>
      <c r="BS142" s="55"/>
      <c r="BT142" s="55"/>
      <c r="BU142" s="55"/>
      <c r="BV142" s="55"/>
      <c r="BW142" s="55"/>
      <c r="BX142" s="55"/>
      <c r="BY142" s="55"/>
      <c r="BZ142" s="55"/>
      <c r="CA142" s="55"/>
      <c r="CB142" s="55"/>
      <c r="CC142" s="81"/>
      <c r="CD142" s="82"/>
    </row>
    <row r="143" spans="3:108" ht="6" customHeight="1">
      <c r="C143" s="56"/>
      <c r="D143" s="79"/>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55"/>
      <c r="AN143" s="55"/>
      <c r="AO143" s="55"/>
      <c r="AP143" s="55"/>
      <c r="AQ143" s="55"/>
      <c r="AR143" s="55"/>
      <c r="AS143" s="55"/>
      <c r="AT143" s="55"/>
      <c r="AU143" s="55"/>
      <c r="AV143" s="55"/>
      <c r="AW143" s="55"/>
      <c r="AX143" s="80"/>
      <c r="AY143" s="55"/>
      <c r="AZ143" s="55"/>
      <c r="BA143" s="55"/>
      <c r="BB143" s="55"/>
      <c r="BC143" s="55"/>
      <c r="BD143" s="55"/>
      <c r="BE143" s="55"/>
      <c r="BF143" s="55"/>
      <c r="BG143" s="61"/>
      <c r="BH143" s="55"/>
      <c r="BI143" s="55"/>
      <c r="BJ143" s="55"/>
      <c r="BK143" s="55"/>
      <c r="BL143" s="55"/>
      <c r="BM143" s="55"/>
      <c r="BN143" s="55"/>
      <c r="BO143" s="55"/>
      <c r="BP143" s="55"/>
      <c r="BQ143" s="55"/>
      <c r="BR143" s="55"/>
      <c r="BS143" s="55"/>
      <c r="BT143" s="55"/>
      <c r="BU143" s="55"/>
      <c r="BV143" s="55"/>
      <c r="BW143" s="55"/>
      <c r="BX143" s="55"/>
      <c r="BY143" s="55"/>
      <c r="BZ143" s="55"/>
      <c r="CA143" s="55"/>
      <c r="CB143" s="55"/>
      <c r="CC143" s="81"/>
      <c r="CD143" s="82"/>
    </row>
    <row r="144" spans="3:108" ht="6" customHeight="1">
      <c r="C144" s="56"/>
      <c r="D144" s="79"/>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55"/>
      <c r="AN144" s="55"/>
      <c r="AO144" s="55"/>
      <c r="AP144" s="55"/>
      <c r="AQ144" s="55"/>
      <c r="AR144" s="55"/>
      <c r="AS144" s="55"/>
      <c r="AT144" s="55"/>
      <c r="AU144" s="55"/>
      <c r="AV144" s="55"/>
      <c r="AW144" s="55"/>
      <c r="AX144" s="80"/>
      <c r="AY144" s="55"/>
      <c r="AZ144" s="55"/>
      <c r="BA144" s="55"/>
      <c r="BB144" s="55"/>
      <c r="BC144" s="55"/>
      <c r="BD144" s="55"/>
      <c r="BE144" s="55"/>
      <c r="BF144" s="55"/>
      <c r="BG144" s="61"/>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81"/>
      <c r="CD144" s="82"/>
    </row>
    <row r="145" spans="3:82" ht="6" customHeight="1">
      <c r="C145" s="56"/>
      <c r="D145" s="79"/>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55"/>
      <c r="AN145" s="55"/>
      <c r="AO145" s="55"/>
      <c r="AP145" s="55"/>
      <c r="AQ145" s="55"/>
      <c r="AR145" s="55"/>
      <c r="AS145" s="55"/>
      <c r="AT145" s="55"/>
      <c r="AU145" s="55"/>
      <c r="AV145" s="55"/>
      <c r="AW145" s="55"/>
      <c r="AX145" s="80"/>
      <c r="AY145" s="55"/>
      <c r="AZ145" s="55"/>
      <c r="BA145" s="55"/>
      <c r="BB145" s="55"/>
      <c r="BC145" s="55"/>
      <c r="BD145" s="55"/>
      <c r="BE145" s="55"/>
      <c r="BF145" s="55"/>
      <c r="BG145" s="61"/>
      <c r="BH145" s="55"/>
      <c r="BI145" s="55"/>
      <c r="BJ145" s="55"/>
      <c r="BK145" s="55"/>
      <c r="BL145" s="55"/>
      <c r="BM145" s="55"/>
      <c r="BN145" s="55"/>
      <c r="BO145" s="55"/>
      <c r="BP145" s="55"/>
      <c r="BQ145" s="55"/>
      <c r="BR145" s="55"/>
      <c r="BS145" s="55"/>
      <c r="BT145" s="55"/>
      <c r="BU145" s="55"/>
      <c r="BV145" s="55"/>
      <c r="BW145" s="55"/>
      <c r="BX145" s="55"/>
      <c r="BY145" s="55"/>
      <c r="BZ145" s="55"/>
      <c r="CA145" s="55"/>
      <c r="CB145" s="55"/>
      <c r="CC145" s="81"/>
      <c r="CD145" s="82"/>
    </row>
    <row r="146" spans="3:82" ht="6" customHeight="1">
      <c r="C146" s="56"/>
      <c r="D146" s="79"/>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55"/>
      <c r="AN146" s="55"/>
      <c r="AO146" s="55"/>
      <c r="AP146" s="55"/>
      <c r="AQ146" s="55"/>
      <c r="AR146" s="55"/>
      <c r="AS146" s="55"/>
      <c r="AT146" s="55"/>
      <c r="AU146" s="55"/>
      <c r="AV146" s="55"/>
      <c r="AW146" s="55"/>
      <c r="AX146" s="80"/>
      <c r="AY146" s="55"/>
      <c r="AZ146" s="55"/>
      <c r="BA146" s="55"/>
      <c r="BB146" s="55"/>
      <c r="BC146" s="55"/>
      <c r="BD146" s="61"/>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81"/>
      <c r="CD146" s="78"/>
    </row>
    <row r="147" spans="3:82" ht="6" customHeight="1">
      <c r="C147" s="56"/>
      <c r="D147" s="79"/>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55"/>
      <c r="AN147" s="55"/>
      <c r="AO147" s="55"/>
      <c r="AP147" s="55"/>
      <c r="AQ147" s="55"/>
      <c r="AR147" s="55"/>
      <c r="AS147" s="55"/>
      <c r="AT147" s="55"/>
      <c r="AU147" s="55"/>
      <c r="AV147" s="55"/>
      <c r="AW147" s="55"/>
      <c r="AX147" s="83"/>
      <c r="AY147" s="84"/>
      <c r="AZ147" s="84"/>
      <c r="BA147" s="84"/>
      <c r="BB147" s="84"/>
      <c r="BC147" s="84"/>
      <c r="BD147" s="85"/>
      <c r="BE147" s="84"/>
      <c r="BF147" s="84"/>
      <c r="BG147" s="84"/>
      <c r="BH147" s="84"/>
      <c r="BI147" s="84"/>
      <c r="BJ147" s="84"/>
      <c r="BK147" s="84"/>
      <c r="BL147" s="84"/>
      <c r="BM147" s="84"/>
      <c r="BN147" s="84"/>
      <c r="BO147" s="84"/>
      <c r="BP147" s="84"/>
      <c r="BQ147" s="84"/>
      <c r="BR147" s="84"/>
      <c r="BS147" s="84"/>
      <c r="BT147" s="84"/>
      <c r="BU147" s="84"/>
      <c r="BV147" s="84"/>
      <c r="BW147" s="84"/>
      <c r="BX147" s="84"/>
      <c r="BY147" s="84"/>
      <c r="BZ147" s="84"/>
      <c r="CA147" s="84"/>
      <c r="CB147" s="84"/>
      <c r="CC147" s="86"/>
      <c r="CD147" s="78"/>
    </row>
    <row r="148" spans="3:82" ht="6" customHeight="1" thickBot="1">
      <c r="C148" s="56"/>
      <c r="D148" s="87"/>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9"/>
      <c r="AN148" s="89"/>
      <c r="AO148" s="89"/>
      <c r="AP148" s="89"/>
      <c r="AQ148" s="89"/>
      <c r="AR148" s="89"/>
      <c r="AS148" s="89"/>
      <c r="AT148" s="89"/>
      <c r="AU148" s="89"/>
      <c r="AV148" s="89"/>
      <c r="AW148" s="89"/>
      <c r="AX148" s="89"/>
      <c r="AY148" s="89"/>
      <c r="AZ148" s="89"/>
      <c r="BA148" s="89"/>
      <c r="BB148" s="89"/>
      <c r="BC148" s="89"/>
      <c r="BD148" s="88"/>
      <c r="BE148" s="89"/>
      <c r="BF148" s="89"/>
      <c r="BG148" s="89"/>
      <c r="BH148" s="89"/>
      <c r="BI148" s="89"/>
      <c r="BJ148" s="89"/>
      <c r="BK148" s="89"/>
      <c r="BL148" s="89"/>
      <c r="BM148" s="89"/>
      <c r="BN148" s="89"/>
      <c r="BO148" s="89"/>
      <c r="BP148" s="89"/>
      <c r="BQ148" s="89"/>
      <c r="BR148" s="89"/>
      <c r="BS148" s="89"/>
      <c r="BT148" s="89"/>
      <c r="BU148" s="89"/>
      <c r="BV148" s="89"/>
      <c r="BW148" s="89"/>
      <c r="BX148" s="89"/>
      <c r="BY148" s="89"/>
      <c r="BZ148" s="89"/>
      <c r="CA148" s="89"/>
      <c r="CB148" s="89"/>
      <c r="CC148" s="89"/>
      <c r="CD148" s="90"/>
    </row>
    <row r="149" spans="3:82" ht="7.5" customHeight="1"/>
    <row r="150" spans="3:82" ht="7.5" customHeight="1"/>
    <row r="151" spans="3:82" ht="7.5" customHeight="1"/>
    <row r="152" spans="3:82" ht="7.5" customHeight="1"/>
    <row r="153" spans="3:82" ht="7.5" customHeight="1"/>
    <row r="154" spans="3:82" ht="7.5" customHeight="1"/>
    <row r="155" spans="3:82" ht="7.5" customHeight="1"/>
    <row r="156" spans="3:82" ht="7.5" customHeight="1"/>
    <row r="157" spans="3:82" ht="7.5" customHeight="1"/>
    <row r="158" spans="3:82" ht="7.5" customHeight="1"/>
    <row r="159" spans="3:82" ht="7.5" customHeight="1"/>
    <row r="160" spans="3:82"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row r="542" ht="7.5" customHeight="1"/>
    <row r="543" ht="7.5" customHeight="1"/>
    <row r="544" ht="7.5" customHeight="1"/>
    <row r="545" ht="7.5" customHeight="1"/>
    <row r="546" ht="7.5" customHeight="1"/>
    <row r="547" ht="7.5" customHeight="1"/>
    <row r="548" ht="7.5" customHeight="1"/>
    <row r="549" ht="7.5" customHeight="1"/>
    <row r="550" ht="7.5" customHeight="1"/>
    <row r="551" ht="7.5" customHeight="1"/>
    <row r="552" ht="7.5" customHeight="1"/>
    <row r="553" ht="7.5" customHeight="1"/>
    <row r="554" ht="7.5" customHeight="1"/>
    <row r="555" ht="7.5" customHeight="1"/>
    <row r="556" ht="7.5" customHeight="1"/>
    <row r="557" ht="7.5" customHeight="1"/>
    <row r="558" ht="7.5" customHeight="1"/>
    <row r="559" ht="7.5" customHeight="1"/>
    <row r="560" ht="7.5" customHeight="1"/>
    <row r="561" ht="7.5" customHeight="1"/>
    <row r="562" ht="7.5" customHeight="1"/>
    <row r="563" ht="7.5" customHeight="1"/>
    <row r="564" ht="7.5" customHeight="1"/>
    <row r="565" ht="7.5" customHeight="1"/>
    <row r="566" ht="7.5" customHeight="1"/>
    <row r="567" ht="7.5" customHeight="1"/>
    <row r="568" ht="7.5" customHeight="1"/>
    <row r="569" ht="7.5" customHeight="1"/>
    <row r="570" ht="7.5" customHeight="1"/>
    <row r="571" ht="7.5" customHeight="1"/>
    <row r="572" ht="7.5" customHeight="1"/>
    <row r="573" ht="7.5" customHeight="1"/>
    <row r="574" ht="7.5" customHeight="1"/>
    <row r="575" ht="7.5" customHeight="1"/>
    <row r="576" ht="7.5" customHeight="1"/>
    <row r="577" ht="7.5" customHeight="1"/>
    <row r="578" ht="7.5" customHeight="1"/>
    <row r="579" ht="7.5" customHeight="1"/>
    <row r="580" ht="7.5" customHeight="1"/>
    <row r="581" ht="7.5" customHeight="1"/>
    <row r="582" ht="7.5" customHeight="1"/>
    <row r="583" ht="7.5" customHeight="1"/>
    <row r="584" ht="7.5" customHeight="1"/>
    <row r="585" ht="7.5" customHeight="1"/>
    <row r="586" ht="7.5" customHeight="1"/>
    <row r="587" ht="7.5" customHeight="1"/>
    <row r="588" ht="7.5" customHeight="1"/>
    <row r="589" ht="7.5" customHeight="1"/>
    <row r="590" ht="7.5" customHeight="1"/>
    <row r="591" ht="7.5" customHeight="1"/>
    <row r="592" ht="7.5" customHeight="1"/>
    <row r="593" ht="7.5" customHeight="1"/>
    <row r="594" ht="7.5" customHeight="1"/>
    <row r="595" ht="7.5" customHeight="1"/>
    <row r="596" ht="7.5" customHeight="1"/>
    <row r="597" ht="7.5" customHeight="1"/>
    <row r="598" ht="7.5" customHeight="1"/>
    <row r="599" ht="7.5" customHeight="1"/>
    <row r="600" ht="7.5" customHeight="1"/>
    <row r="601" ht="7.5" customHeight="1"/>
    <row r="602" ht="7.5" customHeight="1"/>
    <row r="603" ht="7.5" customHeight="1"/>
    <row r="604" ht="7.5" customHeight="1"/>
    <row r="605" ht="7.5" customHeight="1"/>
    <row r="606" ht="7.5" customHeight="1"/>
    <row r="607" ht="7.5" customHeight="1"/>
    <row r="608" ht="7.5" customHeight="1"/>
    <row r="609" ht="7.5" customHeight="1"/>
    <row r="610" ht="7.5" customHeight="1"/>
    <row r="611" ht="7.5" customHeight="1"/>
    <row r="612" ht="7.5" customHeight="1"/>
    <row r="613" ht="7.5" customHeight="1"/>
    <row r="614" ht="7.5" customHeight="1"/>
    <row r="615" ht="7.5" customHeight="1"/>
    <row r="616" ht="7.5" customHeight="1"/>
    <row r="617" ht="7.5" customHeight="1"/>
    <row r="618" ht="7.5" customHeight="1"/>
    <row r="619" ht="7.5" customHeight="1"/>
    <row r="620" ht="7.5" customHeight="1"/>
    <row r="621" ht="7.5" customHeight="1"/>
    <row r="622" ht="7.5" customHeight="1"/>
    <row r="623" ht="7.5" customHeight="1"/>
    <row r="624" ht="7.5" customHeight="1"/>
    <row r="625" ht="7.5" customHeight="1"/>
    <row r="626" ht="7.5" customHeight="1"/>
    <row r="627" ht="7.5" customHeight="1"/>
    <row r="628" ht="7.5" customHeight="1"/>
    <row r="629" ht="7.5" customHeight="1"/>
    <row r="630" ht="7.5" customHeight="1"/>
    <row r="631" ht="7.5" customHeight="1"/>
    <row r="632" ht="7.5" customHeight="1"/>
    <row r="633" ht="7.5" customHeight="1"/>
    <row r="634" ht="7.5" customHeight="1"/>
    <row r="635" ht="7.5" customHeight="1"/>
    <row r="636" ht="7.5" customHeight="1"/>
    <row r="637" ht="7.5" customHeight="1"/>
    <row r="638" ht="7.5" customHeight="1"/>
    <row r="639" ht="7.5" customHeight="1"/>
  </sheetData>
  <sheetProtection algorithmName="SHA-512" hashValue="g6b2qyIk34Fbc62u2qJR4G6vE6kwinroyfRtK5A3WnNTsNrqS99CZiYx8DNzRa9UvFi98wgrL9OP+2dfJdc9cw==" saltValue="pLjtTpuww2FGsHlwb6Zjzw==" spinCount="100000" sheet="1" selectLockedCells="1"/>
  <mergeCells count="206">
    <mergeCell ref="D1:CD3"/>
    <mergeCell ref="D5:T14"/>
    <mergeCell ref="U5:Z7"/>
    <mergeCell ref="AA5:AC7"/>
    <mergeCell ref="AD5:CD7"/>
    <mergeCell ref="U8:W14"/>
    <mergeCell ref="X8:Z14"/>
    <mergeCell ref="AA8:AC14"/>
    <mergeCell ref="AD8:AF14"/>
    <mergeCell ref="AG8:AI14"/>
    <mergeCell ref="AR16:AT18"/>
    <mergeCell ref="AU16:AW18"/>
    <mergeCell ref="BT8:BV14"/>
    <mergeCell ref="BW8:BX14"/>
    <mergeCell ref="BY8:BZ14"/>
    <mergeCell ref="CA8:CB14"/>
    <mergeCell ref="CC8:CD14"/>
    <mergeCell ref="D16:N35"/>
    <mergeCell ref="O16:V18"/>
    <mergeCell ref="W16:Y18"/>
    <mergeCell ref="Z16:AB18"/>
    <mergeCell ref="AC16:AE18"/>
    <mergeCell ref="BB8:BD14"/>
    <mergeCell ref="BE8:BG14"/>
    <mergeCell ref="BH8:BJ14"/>
    <mergeCell ref="BK8:BM14"/>
    <mergeCell ref="BN8:BP14"/>
    <mergeCell ref="BQ8:BS14"/>
    <mergeCell ref="AJ8:AL14"/>
    <mergeCell ref="AM8:AO14"/>
    <mergeCell ref="AP8:AR14"/>
    <mergeCell ref="AS8:AU14"/>
    <mergeCell ref="AV8:AX14"/>
    <mergeCell ref="AY8:BA14"/>
    <mergeCell ref="O24:V32"/>
    <mergeCell ref="W24:CD32"/>
    <mergeCell ref="O33:V35"/>
    <mergeCell ref="W33:AB35"/>
    <mergeCell ref="AC33:AZ35"/>
    <mergeCell ref="BA33:BG35"/>
    <mergeCell ref="BH33:CD35"/>
    <mergeCell ref="BP16:BR18"/>
    <mergeCell ref="BS16:BU18"/>
    <mergeCell ref="BV16:BX18"/>
    <mergeCell ref="BY16:CA18"/>
    <mergeCell ref="CB16:CD18"/>
    <mergeCell ref="O19:V23"/>
    <mergeCell ref="W19:CD23"/>
    <mergeCell ref="AX16:AZ18"/>
    <mergeCell ref="BA16:BC18"/>
    <mergeCell ref="BD16:BF18"/>
    <mergeCell ref="BG16:BI18"/>
    <mergeCell ref="BJ16:BL18"/>
    <mergeCell ref="BM16:BO18"/>
    <mergeCell ref="AF16:AH18"/>
    <mergeCell ref="AI16:AK18"/>
    <mergeCell ref="AL16:AN18"/>
    <mergeCell ref="AO16:AQ18"/>
    <mergeCell ref="O49:V51"/>
    <mergeCell ref="W49:BR51"/>
    <mergeCell ref="BS49:BU51"/>
    <mergeCell ref="BV49:BX51"/>
    <mergeCell ref="BY49:CA51"/>
    <mergeCell ref="CB49:CD51"/>
    <mergeCell ref="D37:N54"/>
    <mergeCell ref="O37:V45"/>
    <mergeCell ref="W37:Y38"/>
    <mergeCell ref="Z37:CD38"/>
    <mergeCell ref="W39:CD45"/>
    <mergeCell ref="O46:V48"/>
    <mergeCell ref="W46:AB48"/>
    <mergeCell ref="AC46:AZ48"/>
    <mergeCell ref="BA46:BG48"/>
    <mergeCell ref="BH46:CD48"/>
    <mergeCell ref="O52:V54"/>
    <mergeCell ref="W52:AR54"/>
    <mergeCell ref="AS52:AU54"/>
    <mergeCell ref="AV52:CA54"/>
    <mergeCell ref="CB52:CD54"/>
    <mergeCell ref="D56:N67"/>
    <mergeCell ref="O56:V61"/>
    <mergeCell ref="W56:Y58"/>
    <mergeCell ref="Z56:CD58"/>
    <mergeCell ref="W59:Y61"/>
    <mergeCell ref="Z59:AG61"/>
    <mergeCell ref="AH59:AI61"/>
    <mergeCell ref="AJ59:CB61"/>
    <mergeCell ref="CC59:CD61"/>
    <mergeCell ref="O62:V67"/>
    <mergeCell ref="W62:Y64"/>
    <mergeCell ref="Z62:CD64"/>
    <mergeCell ref="W65:Y67"/>
    <mergeCell ref="Z65:AG67"/>
    <mergeCell ref="AH65:AI67"/>
    <mergeCell ref="AJ65:CB67"/>
    <mergeCell ref="CC65:CD67"/>
    <mergeCell ref="D69:N92"/>
    <mergeCell ref="O69:V74"/>
    <mergeCell ref="W69:Y71"/>
    <mergeCell ref="Z69:AH71"/>
    <mergeCell ref="AI69:AK71"/>
    <mergeCell ref="AL69:AT71"/>
    <mergeCell ref="AU69:AW71"/>
    <mergeCell ref="AX69:BF71"/>
    <mergeCell ref="O75:V77"/>
    <mergeCell ref="W75:AD77"/>
    <mergeCell ref="AE75:AQ77"/>
    <mergeCell ref="AR75:AT77"/>
    <mergeCell ref="AU75:BB77"/>
    <mergeCell ref="BC75:CD77"/>
    <mergeCell ref="BG69:BI71"/>
    <mergeCell ref="BJ69:BR71"/>
    <mergeCell ref="BS69:BU71"/>
    <mergeCell ref="BV69:CD71"/>
    <mergeCell ref="W72:Y74"/>
    <mergeCell ref="CC72:CD74"/>
    <mergeCell ref="AS78:AU80"/>
    <mergeCell ref="AV78:CD80"/>
    <mergeCell ref="O81:V83"/>
    <mergeCell ref="W81:AD83"/>
    <mergeCell ref="AE81:AG83"/>
    <mergeCell ref="AH81:AK83"/>
    <mergeCell ref="AL81:AN83"/>
    <mergeCell ref="AO81:AR83"/>
    <mergeCell ref="AS81:AU83"/>
    <mergeCell ref="AV81:AW83"/>
    <mergeCell ref="O78:V80"/>
    <mergeCell ref="W78:AD80"/>
    <mergeCell ref="AE78:AG80"/>
    <mergeCell ref="AH78:AK80"/>
    <mergeCell ref="AL78:AN80"/>
    <mergeCell ref="AO78:AR80"/>
    <mergeCell ref="BW81:CD83"/>
    <mergeCell ref="AX81:BE83"/>
    <mergeCell ref="BF81:BH83"/>
    <mergeCell ref="BI81:BL83"/>
    <mergeCell ref="BM81:BO83"/>
    <mergeCell ref="BP81:BS83"/>
    <mergeCell ref="BT81:BV83"/>
    <mergeCell ref="O84:V92"/>
    <mergeCell ref="W84:Y86"/>
    <mergeCell ref="Z84:AP86"/>
    <mergeCell ref="AQ84:AS86"/>
    <mergeCell ref="AT84:BJ86"/>
    <mergeCell ref="BK84:BM86"/>
    <mergeCell ref="BN84:CD86"/>
    <mergeCell ref="Z87:AP89"/>
    <mergeCell ref="AT87:BJ89"/>
    <mergeCell ref="BN90:BO92"/>
    <mergeCell ref="BP90:CB92"/>
    <mergeCell ref="CC90:CD92"/>
    <mergeCell ref="BN87:CD89"/>
    <mergeCell ref="W90:Y92"/>
    <mergeCell ref="Z90:AA92"/>
    <mergeCell ref="AB90:AN92"/>
    <mergeCell ref="AO90:AP92"/>
    <mergeCell ref="AQ90:AS92"/>
    <mergeCell ref="AT90:AU92"/>
    <mergeCell ref="AV90:BH92"/>
    <mergeCell ref="BI90:BJ92"/>
    <mergeCell ref="BK90:BM92"/>
    <mergeCell ref="BF106:CD108"/>
    <mergeCell ref="AG109:BE111"/>
    <mergeCell ref="BF109:CD111"/>
    <mergeCell ref="O112:AF114"/>
    <mergeCell ref="AG112:BA114"/>
    <mergeCell ref="BB112:BG114"/>
    <mergeCell ref="BH112:CD114"/>
    <mergeCell ref="D94:N114"/>
    <mergeCell ref="O94:V96"/>
    <mergeCell ref="W94:AF96"/>
    <mergeCell ref="AG94:AZ96"/>
    <mergeCell ref="BA94:BJ96"/>
    <mergeCell ref="BK94:CD96"/>
    <mergeCell ref="O97:V99"/>
    <mergeCell ref="W97:CD99"/>
    <mergeCell ref="O100:V102"/>
    <mergeCell ref="W100:AZ102"/>
    <mergeCell ref="BA100:BF102"/>
    <mergeCell ref="BG100:CD102"/>
    <mergeCell ref="O103:AP105"/>
    <mergeCell ref="AQ103:CD105"/>
    <mergeCell ref="Z72:AF74"/>
    <mergeCell ref="AG72:AX74"/>
    <mergeCell ref="AY72:AZ74"/>
    <mergeCell ref="BA72:BC74"/>
    <mergeCell ref="BD72:BI74"/>
    <mergeCell ref="BJ72:CB74"/>
    <mergeCell ref="D123:F131"/>
    <mergeCell ref="G123:CD131"/>
    <mergeCell ref="D133:U134"/>
    <mergeCell ref="BJ116:BP118"/>
    <mergeCell ref="BQ116:CB118"/>
    <mergeCell ref="CC116:CD118"/>
    <mergeCell ref="O119:V121"/>
    <mergeCell ref="W119:AZ121"/>
    <mergeCell ref="BA119:BF121"/>
    <mergeCell ref="BG119:CD121"/>
    <mergeCell ref="D116:N121"/>
    <mergeCell ref="O116:V118"/>
    <mergeCell ref="W116:AT118"/>
    <mergeCell ref="AU116:AW118"/>
    <mergeCell ref="AX116:BF118"/>
    <mergeCell ref="BG116:BI118"/>
    <mergeCell ref="O106:AF111"/>
    <mergeCell ref="AG106:BE108"/>
  </mergeCells>
  <phoneticPr fontId="1"/>
  <hyperlinks>
    <hyperlink ref="BH33" r:id="rId1"/>
  </hyperlinks>
  <pageMargins left="0.23622047244094491" right="0.23622047244094491" top="0.59055118110236227" bottom="0.19685039370078741" header="0" footer="0"/>
  <pageSetup paperSize="9" scale="87" fitToHeight="0" orientation="portrait" cellComments="asDisplayed" r:id="rId2"/>
  <drawing r:id="rId3"/>
  <legacyDrawing r:id="rId4"/>
  <mc:AlternateContent xmlns:mc="http://schemas.openxmlformats.org/markup-compatibility/2006">
    <mc:Choice Requires="x14">
      <controls>
        <mc:AlternateContent xmlns:mc="http://schemas.openxmlformats.org/markup-compatibility/2006">
          <mc:Choice Requires="x14">
            <control shapeId="17409" r:id="rId5" name="Check Box 1">
              <controlPr defaultSize="0" autoFill="0" autoLine="0" autoPict="0">
                <anchor moveWithCells="1">
                  <from>
                    <xdr:col>22</xdr:col>
                    <xdr:colOff>28575</xdr:colOff>
                    <xdr:row>67</xdr:row>
                    <xdr:rowOff>66675</xdr:rowOff>
                  </from>
                  <to>
                    <xdr:col>25</xdr:col>
                    <xdr:colOff>47625</xdr:colOff>
                    <xdr:row>71</xdr:row>
                    <xdr:rowOff>9525</xdr:rowOff>
                  </to>
                </anchor>
              </controlPr>
            </control>
          </mc:Choice>
        </mc:AlternateContent>
        <mc:AlternateContent xmlns:mc="http://schemas.openxmlformats.org/markup-compatibility/2006">
          <mc:Choice Requires="x14">
            <control shapeId="17410" r:id="rId6" name="Check Box 2">
              <controlPr defaultSize="0" autoFill="0" autoLine="0" autoPict="0">
                <anchor moveWithCells="1">
                  <from>
                    <xdr:col>34</xdr:col>
                    <xdr:colOff>38100</xdr:colOff>
                    <xdr:row>67</xdr:row>
                    <xdr:rowOff>66675</xdr:rowOff>
                  </from>
                  <to>
                    <xdr:col>37</xdr:col>
                    <xdr:colOff>57150</xdr:colOff>
                    <xdr:row>71</xdr:row>
                    <xdr:rowOff>0</xdr:rowOff>
                  </to>
                </anchor>
              </controlPr>
            </control>
          </mc:Choice>
        </mc:AlternateContent>
        <mc:AlternateContent xmlns:mc="http://schemas.openxmlformats.org/markup-compatibility/2006">
          <mc:Choice Requires="x14">
            <control shapeId="17411" r:id="rId7" name="Check Box 3">
              <controlPr defaultSize="0" autoFill="0" autoLine="0" autoPict="0">
                <anchor moveWithCells="1">
                  <from>
                    <xdr:col>46</xdr:col>
                    <xdr:colOff>38100</xdr:colOff>
                    <xdr:row>67</xdr:row>
                    <xdr:rowOff>66675</xdr:rowOff>
                  </from>
                  <to>
                    <xdr:col>49</xdr:col>
                    <xdr:colOff>57150</xdr:colOff>
                    <xdr:row>71</xdr:row>
                    <xdr:rowOff>0</xdr:rowOff>
                  </to>
                </anchor>
              </controlPr>
            </control>
          </mc:Choice>
        </mc:AlternateContent>
        <mc:AlternateContent xmlns:mc="http://schemas.openxmlformats.org/markup-compatibility/2006">
          <mc:Choice Requires="x14">
            <control shapeId="17412" r:id="rId8" name="Check Box 4">
              <controlPr defaultSize="0" autoFill="0" autoLine="0" autoPict="0">
                <anchor moveWithCells="1">
                  <from>
                    <xdr:col>58</xdr:col>
                    <xdr:colOff>47625</xdr:colOff>
                    <xdr:row>67</xdr:row>
                    <xdr:rowOff>66675</xdr:rowOff>
                  </from>
                  <to>
                    <xdr:col>61</xdr:col>
                    <xdr:colOff>66675</xdr:colOff>
                    <xdr:row>71</xdr:row>
                    <xdr:rowOff>0</xdr:rowOff>
                  </to>
                </anchor>
              </controlPr>
            </control>
          </mc:Choice>
        </mc:AlternateContent>
        <mc:AlternateContent xmlns:mc="http://schemas.openxmlformats.org/markup-compatibility/2006">
          <mc:Choice Requires="x14">
            <control shapeId="17413" r:id="rId9" name="Check Box 5">
              <controlPr defaultSize="0" autoFill="0" autoLine="0" autoPict="0">
                <anchor moveWithCells="1">
                  <from>
                    <xdr:col>70</xdr:col>
                    <xdr:colOff>28575</xdr:colOff>
                    <xdr:row>67</xdr:row>
                    <xdr:rowOff>57150</xdr:rowOff>
                  </from>
                  <to>
                    <xdr:col>73</xdr:col>
                    <xdr:colOff>47625</xdr:colOff>
                    <xdr:row>71</xdr:row>
                    <xdr:rowOff>0</xdr:rowOff>
                  </to>
                </anchor>
              </controlPr>
            </control>
          </mc:Choice>
        </mc:AlternateContent>
        <mc:AlternateContent xmlns:mc="http://schemas.openxmlformats.org/markup-compatibility/2006">
          <mc:Choice Requires="x14">
            <control shapeId="17416" r:id="rId10" name="Check Box 8">
              <controlPr defaultSize="0" autoFill="0" autoLine="0" autoPict="0">
                <anchor moveWithCells="1">
                  <from>
                    <xdr:col>22</xdr:col>
                    <xdr:colOff>57150</xdr:colOff>
                    <xdr:row>54</xdr:row>
                    <xdr:rowOff>57150</xdr:rowOff>
                  </from>
                  <to>
                    <xdr:col>25</xdr:col>
                    <xdr:colOff>76200</xdr:colOff>
                    <xdr:row>58</xdr:row>
                    <xdr:rowOff>0</xdr:rowOff>
                  </to>
                </anchor>
              </controlPr>
            </control>
          </mc:Choice>
        </mc:AlternateContent>
        <mc:AlternateContent xmlns:mc="http://schemas.openxmlformats.org/markup-compatibility/2006">
          <mc:Choice Requires="x14">
            <control shapeId="17417" r:id="rId11" name="Check Box 9">
              <controlPr defaultSize="0" autoFill="0" autoLine="0" autoPict="0">
                <anchor moveWithCells="1">
                  <from>
                    <xdr:col>22</xdr:col>
                    <xdr:colOff>57150</xdr:colOff>
                    <xdr:row>57</xdr:row>
                    <xdr:rowOff>57150</xdr:rowOff>
                  </from>
                  <to>
                    <xdr:col>25</xdr:col>
                    <xdr:colOff>76200</xdr:colOff>
                    <xdr:row>61</xdr:row>
                    <xdr:rowOff>0</xdr:rowOff>
                  </to>
                </anchor>
              </controlPr>
            </control>
          </mc:Choice>
        </mc:AlternateContent>
        <mc:AlternateContent xmlns:mc="http://schemas.openxmlformats.org/markup-compatibility/2006">
          <mc:Choice Requires="x14">
            <control shapeId="17418" r:id="rId12" name="Check Box 10">
              <controlPr defaultSize="0" autoFill="0" autoLine="0" autoPict="0">
                <anchor moveWithCells="1">
                  <from>
                    <xdr:col>22</xdr:col>
                    <xdr:colOff>57150</xdr:colOff>
                    <xdr:row>60</xdr:row>
                    <xdr:rowOff>66675</xdr:rowOff>
                  </from>
                  <to>
                    <xdr:col>25</xdr:col>
                    <xdr:colOff>76200</xdr:colOff>
                    <xdr:row>64</xdr:row>
                    <xdr:rowOff>9525</xdr:rowOff>
                  </to>
                </anchor>
              </controlPr>
            </control>
          </mc:Choice>
        </mc:AlternateContent>
        <mc:AlternateContent xmlns:mc="http://schemas.openxmlformats.org/markup-compatibility/2006">
          <mc:Choice Requires="x14">
            <control shapeId="17419" r:id="rId13" name="Check Box 11">
              <controlPr defaultSize="0" autoFill="0" autoLine="0" autoPict="0">
                <anchor moveWithCells="1">
                  <from>
                    <xdr:col>22</xdr:col>
                    <xdr:colOff>57150</xdr:colOff>
                    <xdr:row>63</xdr:row>
                    <xdr:rowOff>57150</xdr:rowOff>
                  </from>
                  <to>
                    <xdr:col>25</xdr:col>
                    <xdr:colOff>76200</xdr:colOff>
                    <xdr:row>67</xdr:row>
                    <xdr:rowOff>0</xdr:rowOff>
                  </to>
                </anchor>
              </controlPr>
            </control>
          </mc:Choice>
        </mc:AlternateContent>
        <mc:AlternateContent xmlns:mc="http://schemas.openxmlformats.org/markup-compatibility/2006">
          <mc:Choice Requires="x14">
            <control shapeId="17420" r:id="rId14" name="Check Box 12">
              <controlPr defaultSize="0" autoFill="0" autoLine="0" autoPict="0">
                <anchor moveWithCells="1">
                  <from>
                    <xdr:col>22</xdr:col>
                    <xdr:colOff>28575</xdr:colOff>
                    <xdr:row>82</xdr:row>
                    <xdr:rowOff>57150</xdr:rowOff>
                  </from>
                  <to>
                    <xdr:col>25</xdr:col>
                    <xdr:colOff>47625</xdr:colOff>
                    <xdr:row>86</xdr:row>
                    <xdr:rowOff>0</xdr:rowOff>
                  </to>
                </anchor>
              </controlPr>
            </control>
          </mc:Choice>
        </mc:AlternateContent>
        <mc:AlternateContent xmlns:mc="http://schemas.openxmlformats.org/markup-compatibility/2006">
          <mc:Choice Requires="x14">
            <control shapeId="17421" r:id="rId15" name="Check Box 13">
              <controlPr defaultSize="0" autoFill="0" autoLine="0" autoPict="0">
                <anchor moveWithCells="1">
                  <from>
                    <xdr:col>62</xdr:col>
                    <xdr:colOff>19050</xdr:colOff>
                    <xdr:row>82</xdr:row>
                    <xdr:rowOff>66675</xdr:rowOff>
                  </from>
                  <to>
                    <xdr:col>65</xdr:col>
                    <xdr:colOff>38100</xdr:colOff>
                    <xdr:row>86</xdr:row>
                    <xdr:rowOff>9525</xdr:rowOff>
                  </to>
                </anchor>
              </controlPr>
            </control>
          </mc:Choice>
        </mc:AlternateContent>
        <mc:AlternateContent xmlns:mc="http://schemas.openxmlformats.org/markup-compatibility/2006">
          <mc:Choice Requires="x14">
            <control shapeId="17422" r:id="rId16" name="Check Box 14">
              <controlPr defaultSize="0" autoFill="0" autoLine="0" autoPict="0">
                <anchor moveWithCells="1">
                  <from>
                    <xdr:col>58</xdr:col>
                    <xdr:colOff>19050</xdr:colOff>
                    <xdr:row>114</xdr:row>
                    <xdr:rowOff>66675</xdr:rowOff>
                  </from>
                  <to>
                    <xdr:col>61</xdr:col>
                    <xdr:colOff>38100</xdr:colOff>
                    <xdr:row>118</xdr:row>
                    <xdr:rowOff>9525</xdr:rowOff>
                  </to>
                </anchor>
              </controlPr>
            </control>
          </mc:Choice>
        </mc:AlternateContent>
        <mc:AlternateContent xmlns:mc="http://schemas.openxmlformats.org/markup-compatibility/2006">
          <mc:Choice Requires="x14">
            <control shapeId="17423" r:id="rId17" name="Check Box 15">
              <controlPr defaultSize="0" autoFill="0" autoLine="0" autoPict="0">
                <anchor moveWithCells="1">
                  <from>
                    <xdr:col>46</xdr:col>
                    <xdr:colOff>19050</xdr:colOff>
                    <xdr:row>114</xdr:row>
                    <xdr:rowOff>66675</xdr:rowOff>
                  </from>
                  <to>
                    <xdr:col>49</xdr:col>
                    <xdr:colOff>38100</xdr:colOff>
                    <xdr:row>118</xdr:row>
                    <xdr:rowOff>9525</xdr:rowOff>
                  </to>
                </anchor>
              </controlPr>
            </control>
          </mc:Choice>
        </mc:AlternateContent>
        <mc:AlternateContent xmlns:mc="http://schemas.openxmlformats.org/markup-compatibility/2006">
          <mc:Choice Requires="x14">
            <control shapeId="17424" r:id="rId18" name="Check Box 16">
              <controlPr defaultSize="0" autoFill="0" autoLine="0" autoPict="0">
                <anchor moveWithCells="1">
                  <from>
                    <xdr:col>62</xdr:col>
                    <xdr:colOff>19050</xdr:colOff>
                    <xdr:row>89</xdr:row>
                    <xdr:rowOff>0</xdr:rowOff>
                  </from>
                  <to>
                    <xdr:col>65</xdr:col>
                    <xdr:colOff>38100</xdr:colOff>
                    <xdr:row>92</xdr:row>
                    <xdr:rowOff>19050</xdr:rowOff>
                  </to>
                </anchor>
              </controlPr>
            </control>
          </mc:Choice>
        </mc:AlternateContent>
        <mc:AlternateContent xmlns:mc="http://schemas.openxmlformats.org/markup-compatibility/2006">
          <mc:Choice Requires="x14">
            <control shapeId="17425" r:id="rId19" name="Check Box 17">
              <controlPr defaultSize="0" autoFill="0" autoLine="0" autoPict="0">
                <anchor moveWithCells="1">
                  <from>
                    <xdr:col>22</xdr:col>
                    <xdr:colOff>38100</xdr:colOff>
                    <xdr:row>88</xdr:row>
                    <xdr:rowOff>66675</xdr:rowOff>
                  </from>
                  <to>
                    <xdr:col>25</xdr:col>
                    <xdr:colOff>57150</xdr:colOff>
                    <xdr:row>92</xdr:row>
                    <xdr:rowOff>9525</xdr:rowOff>
                  </to>
                </anchor>
              </controlPr>
            </control>
          </mc:Choice>
        </mc:AlternateContent>
        <mc:AlternateContent xmlns:mc="http://schemas.openxmlformats.org/markup-compatibility/2006">
          <mc:Choice Requires="x14">
            <control shapeId="17426" r:id="rId20" name="Check Box 18">
              <controlPr defaultSize="0" autoFill="0" autoLine="0" autoPict="0">
                <anchor moveWithCells="1">
                  <from>
                    <xdr:col>42</xdr:col>
                    <xdr:colOff>19050</xdr:colOff>
                    <xdr:row>85</xdr:row>
                    <xdr:rowOff>66675</xdr:rowOff>
                  </from>
                  <to>
                    <xdr:col>45</xdr:col>
                    <xdr:colOff>38100</xdr:colOff>
                    <xdr:row>89</xdr:row>
                    <xdr:rowOff>9525</xdr:rowOff>
                  </to>
                </anchor>
              </controlPr>
            </control>
          </mc:Choice>
        </mc:AlternateContent>
        <mc:AlternateContent xmlns:mc="http://schemas.openxmlformats.org/markup-compatibility/2006">
          <mc:Choice Requires="x14">
            <control shapeId="17427" r:id="rId21" name="Check Box 19">
              <controlPr defaultSize="0" autoFill="0" autoLine="0" autoPict="0">
                <anchor moveWithCells="1">
                  <from>
                    <xdr:col>22</xdr:col>
                    <xdr:colOff>28575</xdr:colOff>
                    <xdr:row>85</xdr:row>
                    <xdr:rowOff>57150</xdr:rowOff>
                  </from>
                  <to>
                    <xdr:col>25</xdr:col>
                    <xdr:colOff>47625</xdr:colOff>
                    <xdr:row>89</xdr:row>
                    <xdr:rowOff>0</xdr:rowOff>
                  </to>
                </anchor>
              </controlPr>
            </control>
          </mc:Choice>
        </mc:AlternateContent>
        <mc:AlternateContent xmlns:mc="http://schemas.openxmlformats.org/markup-compatibility/2006">
          <mc:Choice Requires="x14">
            <control shapeId="17428" r:id="rId22" name="Check Box 20">
              <controlPr defaultSize="0" autoFill="0" autoLine="0" autoPict="0">
                <anchor moveWithCells="1">
                  <from>
                    <xdr:col>62</xdr:col>
                    <xdr:colOff>19050</xdr:colOff>
                    <xdr:row>85</xdr:row>
                    <xdr:rowOff>57150</xdr:rowOff>
                  </from>
                  <to>
                    <xdr:col>65</xdr:col>
                    <xdr:colOff>38100</xdr:colOff>
                    <xdr:row>89</xdr:row>
                    <xdr:rowOff>0</xdr:rowOff>
                  </to>
                </anchor>
              </controlPr>
            </control>
          </mc:Choice>
        </mc:AlternateContent>
        <mc:AlternateContent xmlns:mc="http://schemas.openxmlformats.org/markup-compatibility/2006">
          <mc:Choice Requires="x14">
            <control shapeId="17429" r:id="rId23" name="Check Box 21">
              <controlPr defaultSize="0" autoFill="0" autoLine="0" autoPict="0">
                <anchor moveWithCells="1">
                  <from>
                    <xdr:col>42</xdr:col>
                    <xdr:colOff>28575</xdr:colOff>
                    <xdr:row>88</xdr:row>
                    <xdr:rowOff>47625</xdr:rowOff>
                  </from>
                  <to>
                    <xdr:col>45</xdr:col>
                    <xdr:colOff>47625</xdr:colOff>
                    <xdr:row>91</xdr:row>
                    <xdr:rowOff>66675</xdr:rowOff>
                  </to>
                </anchor>
              </controlPr>
            </control>
          </mc:Choice>
        </mc:AlternateContent>
        <mc:AlternateContent xmlns:mc="http://schemas.openxmlformats.org/markup-compatibility/2006">
          <mc:Choice Requires="x14">
            <control shapeId="17430" r:id="rId24" name="Check Box 22">
              <controlPr defaultSize="0" autoFill="0" autoLine="0" autoPict="0">
                <anchor moveWithCells="1">
                  <from>
                    <xdr:col>42</xdr:col>
                    <xdr:colOff>19050</xdr:colOff>
                    <xdr:row>82</xdr:row>
                    <xdr:rowOff>66675</xdr:rowOff>
                  </from>
                  <to>
                    <xdr:col>45</xdr:col>
                    <xdr:colOff>38100</xdr:colOff>
                    <xdr:row>86</xdr:row>
                    <xdr:rowOff>9525</xdr:rowOff>
                  </to>
                </anchor>
              </controlPr>
            </control>
          </mc:Choice>
        </mc:AlternateContent>
        <mc:AlternateContent xmlns:mc="http://schemas.openxmlformats.org/markup-compatibility/2006">
          <mc:Choice Requires="x14">
            <control shapeId="17444" r:id="rId25" name="Check Box 36">
              <controlPr defaultSize="0" autoFill="0" autoLine="0" autoPict="0">
                <anchor moveWithCells="1">
                  <from>
                    <xdr:col>22</xdr:col>
                    <xdr:colOff>38100</xdr:colOff>
                    <xdr:row>71</xdr:row>
                    <xdr:rowOff>0</xdr:rowOff>
                  </from>
                  <to>
                    <xdr:col>25</xdr:col>
                    <xdr:colOff>57150</xdr:colOff>
                    <xdr:row>74</xdr:row>
                    <xdr:rowOff>9525</xdr:rowOff>
                  </to>
                </anchor>
              </controlPr>
            </control>
          </mc:Choice>
        </mc:AlternateContent>
        <mc:AlternateContent xmlns:mc="http://schemas.openxmlformats.org/markup-compatibility/2006">
          <mc:Choice Requires="x14">
            <control shapeId="17445" r:id="rId26" name="Check Box 37">
              <controlPr defaultSize="0" autoFill="0" autoLine="0" autoPict="0">
                <anchor moveWithCells="1">
                  <from>
                    <xdr:col>52</xdr:col>
                    <xdr:colOff>47625</xdr:colOff>
                    <xdr:row>70</xdr:row>
                    <xdr:rowOff>66675</xdr:rowOff>
                  </from>
                  <to>
                    <xdr:col>55</xdr:col>
                    <xdr:colOff>66675</xdr:colOff>
                    <xdr:row>74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V66"/>
  <sheetViews>
    <sheetView tabSelected="1" view="pageBreakPreview" topLeftCell="A16" zoomScaleNormal="100" zoomScaleSheetLayoutView="100" workbookViewId="0">
      <selection activeCell="F34" sqref="F34:G34"/>
    </sheetView>
  </sheetViews>
  <sheetFormatPr defaultColWidth="8.625" defaultRowHeight="18.75"/>
  <cols>
    <col min="1" max="1" width="8.625" style="106" customWidth="1"/>
    <col min="2" max="10" width="8.625" style="96" customWidth="1"/>
    <col min="11" max="11" width="1.125" style="97" customWidth="1"/>
    <col min="12" max="17" width="8.625" style="96" customWidth="1"/>
    <col min="18" max="18" width="1.125" style="96" customWidth="1"/>
    <col min="19" max="19" width="8.625" style="98" hidden="1" customWidth="1"/>
    <col min="20" max="16384" width="8.625" style="96"/>
  </cols>
  <sheetData>
    <row r="1" spans="1:19" s="93" customFormat="1" ht="7.5" customHeight="1">
      <c r="A1" s="498" t="s">
        <v>130</v>
      </c>
      <c r="B1" s="499"/>
      <c r="C1" s="499"/>
      <c r="D1" s="499"/>
      <c r="E1" s="499"/>
      <c r="F1" s="499"/>
      <c r="G1" s="499"/>
      <c r="H1" s="499"/>
      <c r="I1" s="499"/>
      <c r="J1" s="499"/>
      <c r="K1" s="499"/>
      <c r="L1" s="499"/>
      <c r="M1" s="499"/>
      <c r="N1" s="499"/>
      <c r="O1" s="499"/>
      <c r="P1" s="499"/>
      <c r="Q1" s="500"/>
      <c r="R1" s="91"/>
      <c r="S1" s="92"/>
    </row>
    <row r="2" spans="1:19" s="93" customFormat="1" ht="7.5" customHeight="1">
      <c r="A2" s="501"/>
      <c r="B2" s="502"/>
      <c r="C2" s="502"/>
      <c r="D2" s="502"/>
      <c r="E2" s="502"/>
      <c r="F2" s="502"/>
      <c r="G2" s="502"/>
      <c r="H2" s="502"/>
      <c r="I2" s="502"/>
      <c r="J2" s="502"/>
      <c r="K2" s="502"/>
      <c r="L2" s="502"/>
      <c r="M2" s="502"/>
      <c r="N2" s="502"/>
      <c r="O2" s="502"/>
      <c r="P2" s="502"/>
      <c r="Q2" s="503"/>
      <c r="R2" s="91"/>
      <c r="S2" s="94"/>
    </row>
    <row r="3" spans="1:19" s="93" customFormat="1" ht="7.5" customHeight="1" thickBot="1">
      <c r="A3" s="504"/>
      <c r="B3" s="505"/>
      <c r="C3" s="505"/>
      <c r="D3" s="505"/>
      <c r="E3" s="505"/>
      <c r="F3" s="505"/>
      <c r="G3" s="505"/>
      <c r="H3" s="505"/>
      <c r="I3" s="505"/>
      <c r="J3" s="505"/>
      <c r="K3" s="505"/>
      <c r="L3" s="505"/>
      <c r="M3" s="505"/>
      <c r="N3" s="505"/>
      <c r="O3" s="505"/>
      <c r="P3" s="505"/>
      <c r="Q3" s="506"/>
      <c r="R3" s="91"/>
      <c r="S3" s="95"/>
    </row>
    <row r="4" spans="1:19" s="93" customFormat="1" ht="18">
      <c r="A4" s="507" t="s">
        <v>262</v>
      </c>
      <c r="B4" s="507"/>
      <c r="C4" s="507"/>
      <c r="D4" s="507"/>
      <c r="E4" s="507"/>
      <c r="F4" s="507"/>
      <c r="G4" s="507"/>
      <c r="H4" s="507"/>
      <c r="I4" s="507"/>
      <c r="J4" s="507"/>
      <c r="K4" s="507"/>
      <c r="L4" s="507"/>
      <c r="M4" s="507"/>
      <c r="N4" s="507"/>
      <c r="O4" s="507"/>
      <c r="P4" s="507"/>
      <c r="Q4" s="507"/>
      <c r="R4" s="91"/>
      <c r="S4" s="91"/>
    </row>
    <row r="5" spans="1:19">
      <c r="A5" s="508" t="s">
        <v>137</v>
      </c>
      <c r="B5" s="508"/>
    </row>
    <row r="6" spans="1:19" ht="18.75" customHeight="1">
      <c r="A6" s="509" t="s">
        <v>84</v>
      </c>
      <c r="B6" s="511" t="s">
        <v>85</v>
      </c>
      <c r="C6" s="513" t="s">
        <v>86</v>
      </c>
      <c r="D6" s="513"/>
      <c r="E6" s="513" t="s">
        <v>87</v>
      </c>
      <c r="F6" s="514" t="s">
        <v>88</v>
      </c>
      <c r="G6" s="515"/>
      <c r="H6" s="518" t="s">
        <v>89</v>
      </c>
      <c r="I6" s="519"/>
      <c r="J6" s="513" t="s">
        <v>90</v>
      </c>
      <c r="K6" s="99"/>
      <c r="L6" s="525" t="s">
        <v>91</v>
      </c>
      <c r="M6" s="525"/>
      <c r="N6" s="525"/>
      <c r="O6" s="525" t="s">
        <v>92</v>
      </c>
      <c r="P6" s="525"/>
      <c r="Q6" s="525"/>
      <c r="S6" s="526" t="s">
        <v>93</v>
      </c>
    </row>
    <row r="7" spans="1:19">
      <c r="A7" s="510"/>
      <c r="B7" s="512"/>
      <c r="C7" s="183" t="s">
        <v>94</v>
      </c>
      <c r="D7" s="183" t="s">
        <v>95</v>
      </c>
      <c r="E7" s="513"/>
      <c r="F7" s="516"/>
      <c r="G7" s="517"/>
      <c r="H7" s="520"/>
      <c r="I7" s="521"/>
      <c r="J7" s="513"/>
      <c r="K7" s="99"/>
      <c r="L7" s="184" t="s">
        <v>96</v>
      </c>
      <c r="M7" s="184" t="s">
        <v>97</v>
      </c>
      <c r="N7" s="184" t="s">
        <v>98</v>
      </c>
      <c r="O7" s="184" t="s">
        <v>96</v>
      </c>
      <c r="P7" s="184" t="s">
        <v>97</v>
      </c>
      <c r="Q7" s="184" t="s">
        <v>98</v>
      </c>
      <c r="S7" s="527"/>
    </row>
    <row r="8" spans="1:19">
      <c r="A8" s="100" t="s">
        <v>308</v>
      </c>
      <c r="B8" s="188" t="s">
        <v>147</v>
      </c>
      <c r="C8" s="188" t="s">
        <v>357</v>
      </c>
      <c r="D8" s="110" t="s">
        <v>148</v>
      </c>
      <c r="E8" s="188" t="s">
        <v>99</v>
      </c>
      <c r="F8" s="907" t="s">
        <v>149</v>
      </c>
      <c r="G8" s="907"/>
      <c r="H8" s="908">
        <v>50</v>
      </c>
      <c r="I8" s="909"/>
      <c r="J8" s="101">
        <v>2</v>
      </c>
      <c r="K8" s="102"/>
      <c r="L8" s="103">
        <f>IF($S8="非対象",0,IF(OR($B8="既設",$B8="減少"),$H8*$J8,0))</f>
        <v>0</v>
      </c>
      <c r="M8" s="103">
        <f>IF($S8="非対象",0,IF(OR($B8="既設",$B8="増加"),$H8*$J8,0))</f>
        <v>100</v>
      </c>
      <c r="N8" s="103">
        <f>M8-L8</f>
        <v>100</v>
      </c>
      <c r="O8" s="41">
        <f>IF($S8="非対象",0,IF(OR($B8="既設",$B8="減少"),$J8,0))</f>
        <v>0</v>
      </c>
      <c r="P8" s="41">
        <f>IF($S8="非対象",0,IF(OR($B8="既設",$B8="増加"),$J8,0))</f>
        <v>2</v>
      </c>
      <c r="Q8" s="41">
        <f>P8-O8</f>
        <v>2</v>
      </c>
      <c r="S8" s="104" t="s">
        <v>100</v>
      </c>
    </row>
    <row r="9" spans="1:19">
      <c r="A9" s="100" t="s">
        <v>358</v>
      </c>
      <c r="B9" s="188" t="s">
        <v>150</v>
      </c>
      <c r="C9" s="188" t="s">
        <v>357</v>
      </c>
      <c r="D9" s="110" t="s">
        <v>148</v>
      </c>
      <c r="E9" s="188" t="s">
        <v>99</v>
      </c>
      <c r="F9" s="907" t="s">
        <v>149</v>
      </c>
      <c r="G9" s="907"/>
      <c r="H9" s="908">
        <v>100</v>
      </c>
      <c r="I9" s="909"/>
      <c r="J9" s="101">
        <v>2</v>
      </c>
      <c r="K9" s="102"/>
      <c r="L9" s="103">
        <f>IF($S9="非対象",0,IF(OR($B9="既設",$B9="減少"),$H9*$J9,0))</f>
        <v>200</v>
      </c>
      <c r="M9" s="103">
        <f>IF($S9="非対象",0,IF(OR($B9="既設",$B9="増加"),$H9*$J9,0))</f>
        <v>200</v>
      </c>
      <c r="N9" s="103">
        <f t="shared" ref="N9:N12" si="0">M9-L9</f>
        <v>0</v>
      </c>
      <c r="O9" s="41">
        <f>IF($S9="非対象",0,IF(OR($B9="既設",$B9="減少"),$J9,0))</f>
        <v>2</v>
      </c>
      <c r="P9" s="41">
        <f>IF($S9="非対象",0,IF(OR($B9="既設",$B9="増加"),$J9,0))</f>
        <v>2</v>
      </c>
      <c r="Q9" s="41">
        <f t="shared" ref="Q9:Q12" si="1">P9-O9</f>
        <v>0</v>
      </c>
      <c r="S9" s="104" t="s">
        <v>100</v>
      </c>
    </row>
    <row r="10" spans="1:19">
      <c r="A10" s="100" t="s">
        <v>359</v>
      </c>
      <c r="B10" s="188" t="s">
        <v>151</v>
      </c>
      <c r="C10" s="188" t="s">
        <v>357</v>
      </c>
      <c r="D10" s="110" t="s">
        <v>148</v>
      </c>
      <c r="E10" s="188" t="s">
        <v>99</v>
      </c>
      <c r="F10" s="907" t="s">
        <v>152</v>
      </c>
      <c r="G10" s="907"/>
      <c r="H10" s="908">
        <v>30</v>
      </c>
      <c r="I10" s="909"/>
      <c r="J10" s="101">
        <v>1</v>
      </c>
      <c r="K10" s="102"/>
      <c r="L10" s="103">
        <f>IF($S10="非対象",0,IF(OR($B10="既設",$B10="減少"),$H10*$J10,0))</f>
        <v>30</v>
      </c>
      <c r="M10" s="103">
        <f>IF($S10="非対象",0,IF(OR($B10="既設",$B10="増加"),$H10*$J10,0))</f>
        <v>0</v>
      </c>
      <c r="N10" s="103">
        <f t="shared" si="0"/>
        <v>-30</v>
      </c>
      <c r="O10" s="41">
        <f>IF($S10="非対象",0,IF(OR($B10="既設",$B10="減少"),$J10,0))</f>
        <v>1</v>
      </c>
      <c r="P10" s="41">
        <f>IF($S10="非対象",0,IF(OR($B10="既設",$B10="増加"),$J10,0))</f>
        <v>0</v>
      </c>
      <c r="Q10" s="41">
        <f t="shared" si="1"/>
        <v>-1</v>
      </c>
      <c r="S10" s="104" t="s">
        <v>100</v>
      </c>
    </row>
    <row r="11" spans="1:19">
      <c r="A11" s="100" t="s">
        <v>360</v>
      </c>
      <c r="B11" s="189" t="s">
        <v>66</v>
      </c>
      <c r="C11" s="189"/>
      <c r="D11" s="111"/>
      <c r="E11" s="189"/>
      <c r="F11" s="910"/>
      <c r="G11" s="910"/>
      <c r="H11" s="911"/>
      <c r="I11" s="912"/>
      <c r="J11" s="105"/>
      <c r="K11" s="102"/>
      <c r="L11" s="103">
        <f>IF($S11="非対象",0,IF(OR($B11="既設",$B11="減少"),$H11*$J11,0))</f>
        <v>0</v>
      </c>
      <c r="M11" s="103">
        <f>IF($S11="非対象",0,IF(OR($B11="既設",$B11="増加"),$H11*$J11,0))</f>
        <v>0</v>
      </c>
      <c r="N11" s="103">
        <f t="shared" si="0"/>
        <v>0</v>
      </c>
      <c r="O11" s="41">
        <f>IF($S11="非対象",0,IF(OR($B11="既設",$B11="減少"),$J11,0))</f>
        <v>0</v>
      </c>
      <c r="P11" s="41">
        <f>IF($S11="非対象",0,IF(OR($B11="既設",$B11="増加"),$J11,0))</f>
        <v>0</v>
      </c>
      <c r="Q11" s="41">
        <f t="shared" si="1"/>
        <v>0</v>
      </c>
      <c r="S11" s="104" t="s">
        <v>100</v>
      </c>
    </row>
    <row r="12" spans="1:19">
      <c r="A12" s="100" t="s">
        <v>361</v>
      </c>
      <c r="B12" s="189" t="s">
        <v>66</v>
      </c>
      <c r="C12" s="189"/>
      <c r="D12" s="111"/>
      <c r="E12" s="189"/>
      <c r="F12" s="910"/>
      <c r="G12" s="910"/>
      <c r="H12" s="911"/>
      <c r="I12" s="912"/>
      <c r="J12" s="105"/>
      <c r="K12" s="102"/>
      <c r="L12" s="103">
        <f>IF($S12="非対象",0,IF(OR($B12="既設",$B12="減少"),$H12*$J12,0))</f>
        <v>0</v>
      </c>
      <c r="M12" s="103">
        <f>IF($S12="非対象",0,IF(OR($B12="既設",$B12="増加"),$H12*$J12,0))</f>
        <v>0</v>
      </c>
      <c r="N12" s="103">
        <f t="shared" si="0"/>
        <v>0</v>
      </c>
      <c r="O12" s="41">
        <f>IF($S12="非対象",0,IF(OR($B12="既設",$B12="減少"),$J12,0))</f>
        <v>0</v>
      </c>
      <c r="P12" s="41">
        <f>IF($S12="非対象",0,IF(OR($B12="既設",$B12="増加"),$J12,0))</f>
        <v>0</v>
      </c>
      <c r="Q12" s="41">
        <f t="shared" si="1"/>
        <v>0</v>
      </c>
      <c r="S12" s="104" t="s">
        <v>100</v>
      </c>
    </row>
    <row r="13" spans="1:19">
      <c r="J13" s="41">
        <f>SUM(J8:J12)</f>
        <v>5</v>
      </c>
      <c r="K13" s="102"/>
      <c r="L13" s="103">
        <f t="shared" ref="L13:Q13" si="2">SUM(L8:L12)</f>
        <v>230</v>
      </c>
      <c r="M13" s="103">
        <f t="shared" si="2"/>
        <v>300</v>
      </c>
      <c r="N13" s="103">
        <f t="shared" si="2"/>
        <v>70</v>
      </c>
      <c r="O13" s="41">
        <f t="shared" si="2"/>
        <v>3</v>
      </c>
      <c r="P13" s="41">
        <f t="shared" si="2"/>
        <v>4</v>
      </c>
      <c r="Q13" s="41">
        <f t="shared" si="2"/>
        <v>1</v>
      </c>
      <c r="S13" s="107"/>
    </row>
    <row r="14" spans="1:19">
      <c r="A14" s="530" t="s">
        <v>374</v>
      </c>
      <c r="B14" s="530"/>
      <c r="C14" s="530"/>
      <c r="D14" s="530"/>
      <c r="E14" s="530"/>
      <c r="F14" s="530"/>
      <c r="G14" s="530"/>
    </row>
    <row r="15" spans="1:19" ht="18.75" customHeight="1">
      <c r="A15" s="509" t="s">
        <v>362</v>
      </c>
      <c r="B15" s="511" t="s">
        <v>85</v>
      </c>
      <c r="C15" s="529" t="s">
        <v>86</v>
      </c>
      <c r="D15" s="529"/>
      <c r="E15" s="529" t="s">
        <v>87</v>
      </c>
      <c r="F15" s="529" t="s">
        <v>88</v>
      </c>
      <c r="G15" s="529"/>
      <c r="H15" s="518" t="s">
        <v>89</v>
      </c>
      <c r="I15" s="519"/>
      <c r="J15" s="528" t="s">
        <v>101</v>
      </c>
      <c r="K15" s="108"/>
      <c r="L15" s="525" t="s">
        <v>91</v>
      </c>
      <c r="M15" s="525"/>
      <c r="N15" s="525"/>
      <c r="O15" s="525" t="s">
        <v>92</v>
      </c>
      <c r="P15" s="525"/>
      <c r="Q15" s="525"/>
      <c r="S15" s="526" t="s">
        <v>93</v>
      </c>
    </row>
    <row r="16" spans="1:19">
      <c r="A16" s="510"/>
      <c r="B16" s="512"/>
      <c r="C16" s="185" t="s">
        <v>94</v>
      </c>
      <c r="D16" s="185" t="s">
        <v>95</v>
      </c>
      <c r="E16" s="529"/>
      <c r="F16" s="185" t="s">
        <v>102</v>
      </c>
      <c r="G16" s="185" t="s">
        <v>103</v>
      </c>
      <c r="H16" s="520"/>
      <c r="I16" s="521"/>
      <c r="J16" s="529"/>
      <c r="K16" s="109"/>
      <c r="L16" s="184" t="s">
        <v>96</v>
      </c>
      <c r="M16" s="184" t="s">
        <v>97</v>
      </c>
      <c r="N16" s="184" t="s">
        <v>98</v>
      </c>
      <c r="O16" s="184" t="s">
        <v>96</v>
      </c>
      <c r="P16" s="184" t="s">
        <v>97</v>
      </c>
      <c r="Q16" s="184" t="s">
        <v>98</v>
      </c>
      <c r="S16" s="527"/>
    </row>
    <row r="17" spans="1:19">
      <c r="A17" s="100" t="s">
        <v>141</v>
      </c>
      <c r="B17" s="188" t="s">
        <v>147</v>
      </c>
      <c r="C17" s="188" t="s">
        <v>357</v>
      </c>
      <c r="D17" s="110" t="s">
        <v>379</v>
      </c>
      <c r="E17" s="188" t="s">
        <v>99</v>
      </c>
      <c r="F17" s="188" t="s">
        <v>153</v>
      </c>
      <c r="G17" s="188" t="s">
        <v>153</v>
      </c>
      <c r="H17" s="908">
        <v>100</v>
      </c>
      <c r="I17" s="909"/>
      <c r="J17" s="101">
        <v>1</v>
      </c>
      <c r="K17" s="102"/>
      <c r="L17" s="103">
        <f t="shared" ref="L17:L26" si="3">IF($S17="非対象",0,IF(OR($B17="既設",$B17="減少"),IF($E17="三相",$H17*$J17,IF($F17="Δ",$H17*$J17*3,IF($F17="Ｙ",$H17*$J17*3,IF($F17="Ｖ",$H17*2*0.866*$J17,"")))),0))</f>
        <v>0</v>
      </c>
      <c r="M17" s="103">
        <f t="shared" ref="M17:M26" si="4">IF($S17="非対象",0,IF(OR($B17="既設",$B17="増加"),IF($E17="三相",$H17*$J17,IF($F17="Δ",$H17*$J17*3,IF($F17="Ｙ",$H17*$J17*3,IF($F17="Ｖ",$H17*2*0.866*$J17,"")))),0))</f>
        <v>300</v>
      </c>
      <c r="N17" s="103">
        <f>M17-L17</f>
        <v>300</v>
      </c>
      <c r="O17" s="41">
        <f t="shared" ref="O17:O26" si="5">IF($S17="非対象",0,IF(OR($B17="既設",$B17="減少"),IF($E17="三相",$J17,IF($F17="Δ",$J17*3,IF($F17="Ｙ",$J17*3,IF($F17="Ｖ",$J17*2,"")))),0))</f>
        <v>0</v>
      </c>
      <c r="P17" s="41">
        <f t="shared" ref="P17:P26" si="6">IF($S17="非対象",0,IF(OR($B17="既設",$B17="増加"),IF($E17="三相",$J17,IF($F17="Δ",$J17*3,IF($F17="Ｙ",$J17*3,IF($F17="Ｖ",$J17*2,"")))),0))</f>
        <v>3</v>
      </c>
      <c r="Q17" s="41">
        <f t="shared" ref="Q17:Q27" si="7">P17-O17</f>
        <v>3</v>
      </c>
      <c r="S17" s="104" t="s">
        <v>100</v>
      </c>
    </row>
    <row r="18" spans="1:19">
      <c r="A18" s="100" t="s">
        <v>341</v>
      </c>
      <c r="B18" s="188" t="s">
        <v>151</v>
      </c>
      <c r="C18" s="188" t="s">
        <v>357</v>
      </c>
      <c r="D18" s="110" t="s">
        <v>379</v>
      </c>
      <c r="E18" s="188" t="s">
        <v>99</v>
      </c>
      <c r="F18" s="188" t="s">
        <v>154</v>
      </c>
      <c r="G18" s="188" t="s">
        <v>154</v>
      </c>
      <c r="H18" s="908">
        <v>50</v>
      </c>
      <c r="I18" s="909"/>
      <c r="J18" s="101">
        <v>1</v>
      </c>
      <c r="K18" s="102"/>
      <c r="L18" s="103">
        <f t="shared" si="3"/>
        <v>150</v>
      </c>
      <c r="M18" s="103">
        <f t="shared" si="4"/>
        <v>0</v>
      </c>
      <c r="N18" s="103">
        <f t="shared" ref="N18:N27" si="8">M18-L18</f>
        <v>-150</v>
      </c>
      <c r="O18" s="41">
        <f t="shared" si="5"/>
        <v>3</v>
      </c>
      <c r="P18" s="41">
        <f t="shared" si="6"/>
        <v>0</v>
      </c>
      <c r="Q18" s="41">
        <f t="shared" si="7"/>
        <v>-3</v>
      </c>
      <c r="S18" s="104" t="s">
        <v>100</v>
      </c>
    </row>
    <row r="19" spans="1:19">
      <c r="A19" s="100" t="s">
        <v>310</v>
      </c>
      <c r="B19" s="188" t="s">
        <v>150</v>
      </c>
      <c r="C19" s="188" t="s">
        <v>357</v>
      </c>
      <c r="D19" s="110" t="s">
        <v>379</v>
      </c>
      <c r="E19" s="188" t="s">
        <v>155</v>
      </c>
      <c r="F19" s="188" t="s">
        <v>153</v>
      </c>
      <c r="G19" s="188" t="s">
        <v>153</v>
      </c>
      <c r="H19" s="908">
        <v>100</v>
      </c>
      <c r="I19" s="909"/>
      <c r="J19" s="101">
        <v>1</v>
      </c>
      <c r="K19" s="102"/>
      <c r="L19" s="103">
        <f t="shared" si="3"/>
        <v>100</v>
      </c>
      <c r="M19" s="103">
        <f t="shared" si="4"/>
        <v>100</v>
      </c>
      <c r="N19" s="103">
        <f t="shared" si="8"/>
        <v>0</v>
      </c>
      <c r="O19" s="41">
        <f t="shared" si="5"/>
        <v>1</v>
      </c>
      <c r="P19" s="41">
        <f t="shared" si="6"/>
        <v>1</v>
      </c>
      <c r="Q19" s="41">
        <f t="shared" si="7"/>
        <v>0</v>
      </c>
      <c r="S19" s="104" t="s">
        <v>100</v>
      </c>
    </row>
    <row r="20" spans="1:19">
      <c r="A20" s="100" t="s">
        <v>363</v>
      </c>
      <c r="B20" s="188" t="s">
        <v>147</v>
      </c>
      <c r="C20" s="188" t="s">
        <v>357</v>
      </c>
      <c r="D20" s="110" t="s">
        <v>380</v>
      </c>
      <c r="E20" s="188" t="s">
        <v>155</v>
      </c>
      <c r="F20" s="188" t="s">
        <v>153</v>
      </c>
      <c r="G20" s="188" t="s">
        <v>153</v>
      </c>
      <c r="H20" s="908">
        <v>50</v>
      </c>
      <c r="I20" s="909"/>
      <c r="J20" s="101">
        <v>1</v>
      </c>
      <c r="K20" s="102"/>
      <c r="L20" s="103">
        <f t="shared" si="3"/>
        <v>0</v>
      </c>
      <c r="M20" s="103">
        <f t="shared" si="4"/>
        <v>50</v>
      </c>
      <c r="N20" s="103">
        <f t="shared" si="8"/>
        <v>50</v>
      </c>
      <c r="O20" s="41">
        <f t="shared" si="5"/>
        <v>0</v>
      </c>
      <c r="P20" s="41">
        <f t="shared" si="6"/>
        <v>1</v>
      </c>
      <c r="Q20" s="41">
        <f t="shared" si="7"/>
        <v>1</v>
      </c>
      <c r="S20" s="104" t="s">
        <v>100</v>
      </c>
    </row>
    <row r="21" spans="1:19">
      <c r="A21" s="100" t="s">
        <v>311</v>
      </c>
      <c r="B21" s="188" t="s">
        <v>151</v>
      </c>
      <c r="C21" s="188" t="s">
        <v>357</v>
      </c>
      <c r="D21" s="110" t="s">
        <v>380</v>
      </c>
      <c r="E21" s="188" t="s">
        <v>155</v>
      </c>
      <c r="F21" s="188" t="s">
        <v>153</v>
      </c>
      <c r="G21" s="188" t="s">
        <v>153</v>
      </c>
      <c r="H21" s="908">
        <v>50</v>
      </c>
      <c r="I21" s="909"/>
      <c r="J21" s="101">
        <v>1</v>
      </c>
      <c r="K21" s="102"/>
      <c r="L21" s="103">
        <f t="shared" si="3"/>
        <v>50</v>
      </c>
      <c r="M21" s="103">
        <f t="shared" si="4"/>
        <v>0</v>
      </c>
      <c r="N21" s="103">
        <f t="shared" si="8"/>
        <v>-50</v>
      </c>
      <c r="O21" s="41">
        <f t="shared" si="5"/>
        <v>1</v>
      </c>
      <c r="P21" s="41">
        <f t="shared" si="6"/>
        <v>0</v>
      </c>
      <c r="Q21" s="41">
        <f t="shared" si="7"/>
        <v>-1</v>
      </c>
      <c r="S21" s="104" t="s">
        <v>100</v>
      </c>
    </row>
    <row r="22" spans="1:19">
      <c r="A22" s="100" t="s">
        <v>142</v>
      </c>
      <c r="B22" s="188" t="s">
        <v>150</v>
      </c>
      <c r="C22" s="188" t="s">
        <v>377</v>
      </c>
      <c r="D22" s="110" t="s">
        <v>357</v>
      </c>
      <c r="E22" s="188" t="s">
        <v>155</v>
      </c>
      <c r="F22" s="188" t="s">
        <v>153</v>
      </c>
      <c r="G22" s="188" t="s">
        <v>153</v>
      </c>
      <c r="H22" s="908">
        <v>2000</v>
      </c>
      <c r="I22" s="909"/>
      <c r="J22" s="101">
        <v>1</v>
      </c>
      <c r="K22" s="102"/>
      <c r="L22" s="103">
        <f t="shared" si="3"/>
        <v>2000</v>
      </c>
      <c r="M22" s="103">
        <f t="shared" si="4"/>
        <v>2000</v>
      </c>
      <c r="N22" s="103">
        <f t="shared" si="8"/>
        <v>0</v>
      </c>
      <c r="O22" s="41">
        <f t="shared" si="5"/>
        <v>1</v>
      </c>
      <c r="P22" s="41">
        <f t="shared" si="6"/>
        <v>1</v>
      </c>
      <c r="Q22" s="41">
        <f t="shared" si="7"/>
        <v>0</v>
      </c>
      <c r="S22" s="104" t="s">
        <v>100</v>
      </c>
    </row>
    <row r="23" spans="1:19">
      <c r="A23" s="100" t="s">
        <v>312</v>
      </c>
      <c r="B23" s="188" t="s">
        <v>150</v>
      </c>
      <c r="C23" s="188" t="s">
        <v>378</v>
      </c>
      <c r="D23" s="110" t="s">
        <v>377</v>
      </c>
      <c r="E23" s="188" t="s">
        <v>155</v>
      </c>
      <c r="F23" s="188" t="s">
        <v>153</v>
      </c>
      <c r="G23" s="188" t="s">
        <v>153</v>
      </c>
      <c r="H23" s="908">
        <v>2000</v>
      </c>
      <c r="I23" s="909"/>
      <c r="J23" s="101">
        <v>1</v>
      </c>
      <c r="K23" s="102"/>
      <c r="L23" s="103">
        <f t="shared" si="3"/>
        <v>2000</v>
      </c>
      <c r="M23" s="103">
        <f t="shared" si="4"/>
        <v>2000</v>
      </c>
      <c r="N23" s="103">
        <f t="shared" si="8"/>
        <v>0</v>
      </c>
      <c r="O23" s="41">
        <f t="shared" si="5"/>
        <v>1</v>
      </c>
      <c r="P23" s="41">
        <f t="shared" si="6"/>
        <v>1</v>
      </c>
      <c r="Q23" s="41">
        <f t="shared" si="7"/>
        <v>0</v>
      </c>
      <c r="S23" s="104" t="s">
        <v>100</v>
      </c>
    </row>
    <row r="24" spans="1:19">
      <c r="A24" s="100" t="s">
        <v>313</v>
      </c>
      <c r="B24" s="189"/>
      <c r="C24" s="189"/>
      <c r="D24" s="111"/>
      <c r="E24" s="189"/>
      <c r="F24" s="189"/>
      <c r="G24" s="189"/>
      <c r="H24" s="911"/>
      <c r="I24" s="912"/>
      <c r="J24" s="105"/>
      <c r="K24" s="102"/>
      <c r="L24" s="103">
        <f t="shared" si="3"/>
        <v>0</v>
      </c>
      <c r="M24" s="103">
        <f t="shared" si="4"/>
        <v>0</v>
      </c>
      <c r="N24" s="103">
        <f t="shared" si="8"/>
        <v>0</v>
      </c>
      <c r="O24" s="41">
        <f t="shared" si="5"/>
        <v>0</v>
      </c>
      <c r="P24" s="41">
        <f t="shared" si="6"/>
        <v>0</v>
      </c>
      <c r="Q24" s="41">
        <f t="shared" si="7"/>
        <v>0</v>
      </c>
      <c r="S24" s="104" t="s">
        <v>100</v>
      </c>
    </row>
    <row r="25" spans="1:19">
      <c r="A25" s="100" t="s">
        <v>344</v>
      </c>
      <c r="B25" s="189"/>
      <c r="C25" s="189"/>
      <c r="D25" s="111"/>
      <c r="E25" s="189"/>
      <c r="F25" s="189"/>
      <c r="G25" s="189"/>
      <c r="H25" s="911"/>
      <c r="I25" s="912"/>
      <c r="J25" s="105"/>
      <c r="K25" s="102"/>
      <c r="L25" s="103">
        <f t="shared" si="3"/>
        <v>0</v>
      </c>
      <c r="M25" s="103">
        <f t="shared" si="4"/>
        <v>0</v>
      </c>
      <c r="N25" s="103">
        <f t="shared" si="8"/>
        <v>0</v>
      </c>
      <c r="O25" s="41">
        <f t="shared" si="5"/>
        <v>0</v>
      </c>
      <c r="P25" s="41">
        <f t="shared" si="6"/>
        <v>0</v>
      </c>
      <c r="Q25" s="41">
        <f t="shared" si="7"/>
        <v>0</v>
      </c>
      <c r="S25" s="104" t="s">
        <v>100</v>
      </c>
    </row>
    <row r="26" spans="1:19">
      <c r="A26" s="100" t="s">
        <v>345</v>
      </c>
      <c r="B26" s="189"/>
      <c r="C26" s="189"/>
      <c r="D26" s="111"/>
      <c r="E26" s="189"/>
      <c r="F26" s="189"/>
      <c r="G26" s="189"/>
      <c r="H26" s="911"/>
      <c r="I26" s="912"/>
      <c r="J26" s="105"/>
      <c r="K26" s="102"/>
      <c r="L26" s="103">
        <f t="shared" si="3"/>
        <v>0</v>
      </c>
      <c r="M26" s="103">
        <f t="shared" si="4"/>
        <v>0</v>
      </c>
      <c r="N26" s="103">
        <f t="shared" si="8"/>
        <v>0</v>
      </c>
      <c r="O26" s="41">
        <f t="shared" si="5"/>
        <v>0</v>
      </c>
      <c r="P26" s="41">
        <f t="shared" si="6"/>
        <v>0</v>
      </c>
      <c r="Q26" s="41">
        <f t="shared" si="7"/>
        <v>0</v>
      </c>
      <c r="S26" s="104" t="s">
        <v>100</v>
      </c>
    </row>
    <row r="27" spans="1:19">
      <c r="J27" s="41">
        <f>SUM(J17:J26)</f>
        <v>7</v>
      </c>
      <c r="K27" s="102"/>
      <c r="L27" s="103">
        <f>SUM(L17:L26)</f>
        <v>4300</v>
      </c>
      <c r="M27" s="103">
        <f>SUM(M17:M26)</f>
        <v>4450</v>
      </c>
      <c r="N27" s="103">
        <f t="shared" si="8"/>
        <v>150</v>
      </c>
      <c r="O27" s="41">
        <f>SUM(O17:O26)</f>
        <v>7</v>
      </c>
      <c r="P27" s="41">
        <f>SUM(P17:P26)</f>
        <v>7</v>
      </c>
      <c r="Q27" s="41">
        <f t="shared" si="7"/>
        <v>0</v>
      </c>
      <c r="S27" s="107"/>
    </row>
    <row r="28" spans="1:19">
      <c r="A28" s="530" t="s">
        <v>375</v>
      </c>
      <c r="B28" s="530"/>
      <c r="C28" s="530"/>
      <c r="D28" s="530"/>
      <c r="E28" s="530"/>
      <c r="F28" s="530"/>
      <c r="G28" s="530"/>
      <c r="H28" s="530"/>
      <c r="I28" s="530"/>
    </row>
    <row r="29" spans="1:19" ht="18.75" customHeight="1">
      <c r="A29" s="509" t="s">
        <v>314</v>
      </c>
      <c r="B29" s="511" t="s">
        <v>85</v>
      </c>
      <c r="C29" s="529" t="s">
        <v>86</v>
      </c>
      <c r="D29" s="529"/>
      <c r="E29" s="529" t="s">
        <v>87</v>
      </c>
      <c r="F29" s="529" t="s">
        <v>88</v>
      </c>
      <c r="G29" s="529"/>
      <c r="H29" s="513" t="s">
        <v>89</v>
      </c>
      <c r="I29" s="513"/>
      <c r="J29" s="528" t="s">
        <v>101</v>
      </c>
      <c r="K29" s="108"/>
      <c r="L29" s="525" t="s">
        <v>91</v>
      </c>
      <c r="M29" s="525"/>
      <c r="N29" s="525"/>
      <c r="O29" s="525" t="s">
        <v>92</v>
      </c>
      <c r="P29" s="525"/>
      <c r="Q29" s="525"/>
      <c r="S29" s="526" t="s">
        <v>93</v>
      </c>
    </row>
    <row r="30" spans="1:19">
      <c r="A30" s="510"/>
      <c r="B30" s="512"/>
      <c r="C30" s="185" t="s">
        <v>94</v>
      </c>
      <c r="D30" s="185" t="s">
        <v>95</v>
      </c>
      <c r="E30" s="529"/>
      <c r="F30" s="185" t="s">
        <v>102</v>
      </c>
      <c r="G30" s="185" t="s">
        <v>103</v>
      </c>
      <c r="H30" s="183" t="s">
        <v>376</v>
      </c>
      <c r="I30" s="185" t="s">
        <v>264</v>
      </c>
      <c r="J30" s="529"/>
      <c r="K30" s="109"/>
      <c r="L30" s="184" t="s">
        <v>96</v>
      </c>
      <c r="M30" s="184" t="s">
        <v>97</v>
      </c>
      <c r="N30" s="184" t="s">
        <v>98</v>
      </c>
      <c r="O30" s="184" t="s">
        <v>96</v>
      </c>
      <c r="P30" s="184" t="s">
        <v>97</v>
      </c>
      <c r="Q30" s="184" t="s">
        <v>98</v>
      </c>
      <c r="S30" s="527"/>
    </row>
    <row r="31" spans="1:19">
      <c r="A31" s="100" t="s">
        <v>315</v>
      </c>
      <c r="B31" s="188" t="s">
        <v>147</v>
      </c>
      <c r="C31" s="188" t="s">
        <v>357</v>
      </c>
      <c r="D31" s="110" t="s">
        <v>148</v>
      </c>
      <c r="E31" s="188" t="s">
        <v>99</v>
      </c>
      <c r="F31" s="907" t="s">
        <v>383</v>
      </c>
      <c r="G31" s="907"/>
      <c r="H31" s="101">
        <v>100</v>
      </c>
      <c r="I31" s="101">
        <v>50</v>
      </c>
      <c r="J31" s="101">
        <v>2</v>
      </c>
      <c r="K31" s="102"/>
      <c r="L31" s="167">
        <f>IF($S31="非対象",0,IF(OR($B31="既設",$B31="減少"),IF($F31="Ｖ結線",(ABS($H31-$I31)+MIN($H31,$I31)*2*0.866)*$J31,IF($F31="コンビネーション",($H31+$I31)*$J31,0)),0))</f>
        <v>0</v>
      </c>
      <c r="M31" s="167">
        <f>IF($S31="非対象",0,IF(OR($B31="既設",$B31="増加"),IF($F31="Ｖ結線",(ABS($H31-$I31)+MIN($H31,$I31)*2*0.866)*$J31,IF($F31="コンビネーション",($H31+$I31)*$J31,0)),0))</f>
        <v>273.2</v>
      </c>
      <c r="N31" s="167">
        <f t="shared" ref="N31:N35" si="9">M31-L31</f>
        <v>273.2</v>
      </c>
      <c r="O31" s="41">
        <f>IF($S31="非対象",0,IF(OR($B31="既設",$B31="減少"),IF($F31="Ｖ結線",$J31*2,IF($F31="コンビネーション",$J31*1,0)),0))</f>
        <v>0</v>
      </c>
      <c r="P31" s="41">
        <f>IF($S31="非対象",0,IF(OR($B31="既設",$B31="増加"),IF($F31="Ｖ結線",$J31*2,IF($F31="コンビネーション",$J31*1,)),0))</f>
        <v>4</v>
      </c>
      <c r="Q31" s="41">
        <f t="shared" ref="Q31:Q35" si="10">P31-O31</f>
        <v>4</v>
      </c>
      <c r="S31" s="104" t="s">
        <v>100</v>
      </c>
    </row>
    <row r="32" spans="1:19">
      <c r="A32" s="100" t="s">
        <v>144</v>
      </c>
      <c r="B32" s="188" t="s">
        <v>150</v>
      </c>
      <c r="C32" s="188" t="s">
        <v>357</v>
      </c>
      <c r="D32" s="110" t="s">
        <v>148</v>
      </c>
      <c r="E32" s="188" t="s">
        <v>99</v>
      </c>
      <c r="F32" s="907" t="s">
        <v>383</v>
      </c>
      <c r="G32" s="907"/>
      <c r="H32" s="101">
        <v>50</v>
      </c>
      <c r="I32" s="101">
        <v>50</v>
      </c>
      <c r="J32" s="101">
        <v>1</v>
      </c>
      <c r="K32" s="102"/>
      <c r="L32" s="167">
        <f t="shared" ref="L32:L35" si="11">IF($S32="非対象",0,IF(OR($B32="既設",$B32="減少"),IF($F32="Ｖ結線",(ABS($H32-$I32)+MIN($H32,$I32)*2*0.866)*$J32,IF($F32="コンビネーション",$H32+$I32,0)),0))</f>
        <v>86.6</v>
      </c>
      <c r="M32" s="167">
        <f t="shared" ref="M32:M35" si="12">IF($S32="非対象",0,IF(OR($B32="既設",$B32="増加"),IF($F32="Ｖ結線",(ABS($H32-$I32)+MIN($H32,$I32)*2*0.866)*$J32,IF($F32="コンビネーション",$H32+$I32,0)),0))</f>
        <v>86.6</v>
      </c>
      <c r="N32" s="167">
        <f t="shared" si="9"/>
        <v>0</v>
      </c>
      <c r="O32" s="41">
        <f t="shared" ref="O32:O35" si="13">IF($S32="非対象",0,IF(OR($B32="既設",$B32="減少"),IF($F32="Ｖ結線",$J32*2,IF($F32="コンビネーション",$J32*1,0)),0))</f>
        <v>2</v>
      </c>
      <c r="P32" s="41">
        <f t="shared" ref="P32:P35" si="14">IF($S32="非対象",0,IF(OR($B32="既設",$B32="増加"),IF($F32="Ｖ結線",$J32*2,IF($F32="コンビネーション",$J32*1,)),0))</f>
        <v>2</v>
      </c>
      <c r="Q32" s="41">
        <f t="shared" si="10"/>
        <v>0</v>
      </c>
      <c r="S32" s="104" t="s">
        <v>100</v>
      </c>
    </row>
    <row r="33" spans="1:19">
      <c r="A33" s="100" t="s">
        <v>317</v>
      </c>
      <c r="B33" s="188" t="s">
        <v>150</v>
      </c>
      <c r="C33" s="188" t="s">
        <v>357</v>
      </c>
      <c r="D33" s="110" t="s">
        <v>148</v>
      </c>
      <c r="E33" s="188"/>
      <c r="F33" s="907" t="s">
        <v>381</v>
      </c>
      <c r="G33" s="907"/>
      <c r="H33" s="101">
        <v>50</v>
      </c>
      <c r="I33" s="101">
        <v>30</v>
      </c>
      <c r="J33" s="101">
        <v>1</v>
      </c>
      <c r="K33" s="102"/>
      <c r="L33" s="167">
        <f t="shared" si="11"/>
        <v>80</v>
      </c>
      <c r="M33" s="167">
        <f t="shared" si="12"/>
        <v>80</v>
      </c>
      <c r="N33" s="167">
        <f t="shared" si="9"/>
        <v>0</v>
      </c>
      <c r="O33" s="41">
        <f t="shared" si="13"/>
        <v>1</v>
      </c>
      <c r="P33" s="41">
        <f t="shared" si="14"/>
        <v>1</v>
      </c>
      <c r="Q33" s="41">
        <f t="shared" si="10"/>
        <v>0</v>
      </c>
      <c r="S33" s="104" t="s">
        <v>100</v>
      </c>
    </row>
    <row r="34" spans="1:19">
      <c r="A34" s="100" t="s">
        <v>318</v>
      </c>
      <c r="B34" s="189"/>
      <c r="C34" s="189"/>
      <c r="D34" s="111"/>
      <c r="E34" s="189"/>
      <c r="F34" s="910"/>
      <c r="G34" s="910"/>
      <c r="H34" s="105"/>
      <c r="I34" s="105"/>
      <c r="J34" s="105"/>
      <c r="K34" s="102"/>
      <c r="L34" s="167">
        <f t="shared" si="11"/>
        <v>0</v>
      </c>
      <c r="M34" s="167">
        <f t="shared" si="12"/>
        <v>0</v>
      </c>
      <c r="N34" s="167">
        <f t="shared" si="9"/>
        <v>0</v>
      </c>
      <c r="O34" s="41">
        <f t="shared" si="13"/>
        <v>0</v>
      </c>
      <c r="P34" s="41">
        <f t="shared" si="14"/>
        <v>0</v>
      </c>
      <c r="Q34" s="41">
        <f t="shared" si="10"/>
        <v>0</v>
      </c>
      <c r="S34" s="104" t="s">
        <v>100</v>
      </c>
    </row>
    <row r="35" spans="1:19">
      <c r="A35" s="100" t="s">
        <v>346</v>
      </c>
      <c r="B35" s="189"/>
      <c r="C35" s="189"/>
      <c r="D35" s="111"/>
      <c r="E35" s="189"/>
      <c r="F35" s="910"/>
      <c r="G35" s="910"/>
      <c r="H35" s="105"/>
      <c r="I35" s="105"/>
      <c r="J35" s="105"/>
      <c r="K35" s="102"/>
      <c r="L35" s="167">
        <f t="shared" si="11"/>
        <v>0</v>
      </c>
      <c r="M35" s="167">
        <f t="shared" si="12"/>
        <v>0</v>
      </c>
      <c r="N35" s="167">
        <f t="shared" si="9"/>
        <v>0</v>
      </c>
      <c r="O35" s="41">
        <f t="shared" si="13"/>
        <v>0</v>
      </c>
      <c r="P35" s="41">
        <f t="shared" si="14"/>
        <v>0</v>
      </c>
      <c r="Q35" s="41">
        <f t="shared" si="10"/>
        <v>0</v>
      </c>
      <c r="S35" s="104" t="s">
        <v>100</v>
      </c>
    </row>
    <row r="36" spans="1:19">
      <c r="J36" s="41">
        <f>SUM(J31:J35)</f>
        <v>4</v>
      </c>
      <c r="K36" s="102"/>
      <c r="L36" s="103">
        <f t="shared" ref="L36:Q36" si="15">SUM(L31:L35)</f>
        <v>166.6</v>
      </c>
      <c r="M36" s="103">
        <f t="shared" si="15"/>
        <v>439.79999999999995</v>
      </c>
      <c r="N36" s="103">
        <f t="shared" si="15"/>
        <v>273.2</v>
      </c>
      <c r="O36" s="41">
        <f t="shared" si="15"/>
        <v>3</v>
      </c>
      <c r="P36" s="41">
        <f t="shared" si="15"/>
        <v>7</v>
      </c>
      <c r="Q36" s="41">
        <f t="shared" si="15"/>
        <v>4</v>
      </c>
      <c r="S36" s="107"/>
    </row>
    <row r="37" spans="1:19" ht="6" customHeight="1" thickBot="1">
      <c r="J37" s="97"/>
      <c r="L37" s="97"/>
      <c r="M37" s="97"/>
      <c r="N37" s="97"/>
      <c r="S37" s="112"/>
    </row>
    <row r="38" spans="1:19" ht="20.25" thickTop="1" thickBot="1">
      <c r="J38" s="113">
        <f t="shared" ref="J38" si="16">J27+J13+J36</f>
        <v>16</v>
      </c>
      <c r="K38" s="114"/>
      <c r="L38" s="115">
        <f t="shared" ref="L38:Q38" si="17">L27+L13+L36</f>
        <v>4696.6000000000004</v>
      </c>
      <c r="M38" s="116">
        <f t="shared" si="17"/>
        <v>5189.8</v>
      </c>
      <c r="N38" s="117">
        <f t="shared" si="17"/>
        <v>493.2</v>
      </c>
      <c r="O38" s="118">
        <f t="shared" si="17"/>
        <v>13</v>
      </c>
      <c r="P38" s="119">
        <f t="shared" si="17"/>
        <v>18</v>
      </c>
      <c r="Q38" s="120">
        <f t="shared" si="17"/>
        <v>5</v>
      </c>
      <c r="S38" s="112"/>
    </row>
    <row r="39" spans="1:19" ht="19.5" thickTop="1">
      <c r="A39" s="508" t="s">
        <v>259</v>
      </c>
      <c r="B39" s="508"/>
      <c r="C39" s="508"/>
      <c r="J39" s="114"/>
      <c r="K39" s="114"/>
      <c r="L39" s="114"/>
      <c r="M39" s="114"/>
      <c r="N39" s="114"/>
      <c r="O39" s="114"/>
      <c r="P39" s="114"/>
      <c r="Q39" s="114"/>
      <c r="S39" s="112"/>
    </row>
    <row r="40" spans="1:19" ht="18.75" customHeight="1">
      <c r="A40" s="509" t="s">
        <v>314</v>
      </c>
      <c r="B40" s="511" t="s">
        <v>85</v>
      </c>
      <c r="C40" s="529" t="s">
        <v>104</v>
      </c>
      <c r="D40" s="529"/>
      <c r="E40" s="529"/>
      <c r="F40" s="529"/>
      <c r="G40" s="529" t="s">
        <v>91</v>
      </c>
      <c r="H40" s="529"/>
      <c r="I40" s="529" t="s">
        <v>105</v>
      </c>
      <c r="J40" s="529" t="s">
        <v>90</v>
      </c>
      <c r="K40" s="114"/>
      <c r="L40" s="525" t="s">
        <v>106</v>
      </c>
      <c r="M40" s="525"/>
      <c r="N40" s="525"/>
      <c r="O40" s="525" t="s">
        <v>107</v>
      </c>
      <c r="P40" s="525"/>
      <c r="Q40" s="525"/>
      <c r="S40" s="526" t="s">
        <v>93</v>
      </c>
    </row>
    <row r="41" spans="1:19">
      <c r="A41" s="510"/>
      <c r="B41" s="512"/>
      <c r="C41" s="529"/>
      <c r="D41" s="529"/>
      <c r="E41" s="529"/>
      <c r="F41" s="529"/>
      <c r="G41" s="529"/>
      <c r="H41" s="529"/>
      <c r="I41" s="529"/>
      <c r="J41" s="529"/>
      <c r="K41" s="114"/>
      <c r="L41" s="184" t="s">
        <v>96</v>
      </c>
      <c r="M41" s="184" t="s">
        <v>97</v>
      </c>
      <c r="N41" s="184" t="s">
        <v>98</v>
      </c>
      <c r="O41" s="184" t="s">
        <v>96</v>
      </c>
      <c r="P41" s="184" t="s">
        <v>97</v>
      </c>
      <c r="Q41" s="184" t="s">
        <v>98</v>
      </c>
      <c r="S41" s="527"/>
    </row>
    <row r="42" spans="1:19">
      <c r="A42" s="100" t="s">
        <v>319</v>
      </c>
      <c r="B42" s="188" t="s">
        <v>147</v>
      </c>
      <c r="C42" s="913" t="s">
        <v>156</v>
      </c>
      <c r="D42" s="914"/>
      <c r="E42" s="914"/>
      <c r="F42" s="915"/>
      <c r="G42" s="916">
        <v>100</v>
      </c>
      <c r="H42" s="916"/>
      <c r="I42" s="188" t="s">
        <v>157</v>
      </c>
      <c r="J42" s="121">
        <v>1</v>
      </c>
      <c r="K42" s="114"/>
      <c r="L42" s="178">
        <f>IF($S42="非対象",0,IF(OR($B42="既設",$B42="減少"),IF($I42="入力kW",$G42*$J42,IF($I42="出力kW",$G42*1.176*$J42,0)),0))</f>
        <v>0</v>
      </c>
      <c r="M42" s="178">
        <f>IF($S42="非対象",0,IF(OR($B42="既設",$B42="増加"),IF($I42="入力kW",$G42*$J42,IF($I42="出力kW",$G42*1.176*$J42,0)),0))</f>
        <v>117.6</v>
      </c>
      <c r="N42" s="179">
        <f t="shared" ref="N42:N47" si="18">M42-L42</f>
        <v>117.6</v>
      </c>
      <c r="O42" s="41">
        <f>IF($S42="非対象",0,IF(OR($B42="既設",$B42="減少"),$J42,0))</f>
        <v>0</v>
      </c>
      <c r="P42" s="41">
        <f>IF($S42="非対象",0,IF(OR($B42="既設",$B42="増加"),$J42,0))</f>
        <v>1</v>
      </c>
      <c r="Q42" s="41">
        <f t="shared" ref="Q42:Q47" si="19">P42-O42</f>
        <v>1</v>
      </c>
      <c r="S42" s="104" t="s">
        <v>100</v>
      </c>
    </row>
    <row r="43" spans="1:19">
      <c r="A43" s="100" t="s">
        <v>320</v>
      </c>
      <c r="B43" s="188" t="s">
        <v>150</v>
      </c>
      <c r="C43" s="913" t="s">
        <v>156</v>
      </c>
      <c r="D43" s="914"/>
      <c r="E43" s="914"/>
      <c r="F43" s="915"/>
      <c r="G43" s="916">
        <v>100</v>
      </c>
      <c r="H43" s="916"/>
      <c r="I43" s="188" t="s">
        <v>157</v>
      </c>
      <c r="J43" s="121">
        <v>1</v>
      </c>
      <c r="K43" s="114"/>
      <c r="L43" s="178">
        <f t="shared" ref="L43:L46" si="20">IF($S43="非対象",0,IF(OR($B43="既設",$B43="減少"),IF($I43="入力kW",$G43*$J43,IF($I43="出力kW",$G43*1.176*$J43,0)),0))</f>
        <v>117.6</v>
      </c>
      <c r="M43" s="178">
        <f>IF($S43="非対象",0,IF(OR($B43="既設",$B43="増加"),IF($I43="入力kW",$G43*$J43,IF($I43="出力kW",$G43*1.176*$J43,0)),0))</f>
        <v>117.6</v>
      </c>
      <c r="N43" s="179">
        <f t="shared" si="18"/>
        <v>0</v>
      </c>
      <c r="O43" s="41">
        <f>IF($S43="非対象",0,IF(OR($B43="既設",$B43="減少"),$J43,0))</f>
        <v>1</v>
      </c>
      <c r="P43" s="41">
        <f>IF($S43="非対象",0,IF(OR($B43="既設",$B43="増加"),$J43,0))</f>
        <v>1</v>
      </c>
      <c r="Q43" s="41">
        <f t="shared" si="19"/>
        <v>0</v>
      </c>
      <c r="S43" s="104" t="s">
        <v>100</v>
      </c>
    </row>
    <row r="44" spans="1:19">
      <c r="A44" s="100" t="s">
        <v>348</v>
      </c>
      <c r="B44" s="188" t="s">
        <v>151</v>
      </c>
      <c r="C44" s="913" t="s">
        <v>156</v>
      </c>
      <c r="D44" s="914"/>
      <c r="E44" s="914"/>
      <c r="F44" s="915"/>
      <c r="G44" s="916">
        <v>100</v>
      </c>
      <c r="H44" s="916"/>
      <c r="I44" s="188" t="s">
        <v>158</v>
      </c>
      <c r="J44" s="121">
        <v>1</v>
      </c>
      <c r="K44" s="114"/>
      <c r="L44" s="178">
        <f>IF($S44="非対象",0,IF(OR($B44="既設",$B44="減少"),IF($I44="入力kW",$G44*$J44,IF($I44="出力kW",$G44*1.176*$J44,0)),0))</f>
        <v>100</v>
      </c>
      <c r="M44" s="178">
        <f>IF($S44="非対象",0,IF(OR($B44="既設",$B44="増加"),IF($I44="入力kW",$G44*$J44,IF($I44="出力kW",$G44*1.176*$J44,0)),0))</f>
        <v>0</v>
      </c>
      <c r="N44" s="179">
        <f t="shared" si="18"/>
        <v>-100</v>
      </c>
      <c r="O44" s="41">
        <f>IF($S44="非対象",0,IF(OR($B44="既設",$B44="減少"),$J44,0))</f>
        <v>1</v>
      </c>
      <c r="P44" s="41">
        <f>IF($S44="非対象",0,IF(OR($B44="既設",$B44="増加"),$J44,0))</f>
        <v>0</v>
      </c>
      <c r="Q44" s="41">
        <f t="shared" si="19"/>
        <v>-1</v>
      </c>
      <c r="S44" s="104" t="s">
        <v>100</v>
      </c>
    </row>
    <row r="45" spans="1:19">
      <c r="A45" s="100" t="s">
        <v>349</v>
      </c>
      <c r="B45" s="189"/>
      <c r="C45" s="917"/>
      <c r="D45" s="918"/>
      <c r="E45" s="918"/>
      <c r="F45" s="919"/>
      <c r="G45" s="920"/>
      <c r="H45" s="920"/>
      <c r="I45" s="189"/>
      <c r="J45" s="123"/>
      <c r="K45" s="114"/>
      <c r="L45" s="178">
        <f t="shared" si="20"/>
        <v>0</v>
      </c>
      <c r="M45" s="178">
        <f>IF($S45="非対象",0,IF(OR($B45="既設",$B45="増加"),IF($I45="入力kW",$G45*$J45,IF($I45="出力kW",$G45*1.176*$J45,0)),0))</f>
        <v>0</v>
      </c>
      <c r="N45" s="179">
        <f t="shared" si="18"/>
        <v>0</v>
      </c>
      <c r="O45" s="41">
        <f>IF($S45="非対象",0,IF(OR($B45="既設",$B45="減少"),$J45,0))</f>
        <v>0</v>
      </c>
      <c r="P45" s="41">
        <f>IF($S45="非対象",0,IF(OR($B45="既設",$B45="増加"),$J45,0))</f>
        <v>0</v>
      </c>
      <c r="Q45" s="41">
        <f t="shared" si="19"/>
        <v>0</v>
      </c>
      <c r="S45" s="104" t="s">
        <v>100</v>
      </c>
    </row>
    <row r="46" spans="1:19">
      <c r="A46" s="100" t="s">
        <v>350</v>
      </c>
      <c r="B46" s="189"/>
      <c r="C46" s="917"/>
      <c r="D46" s="918"/>
      <c r="E46" s="918"/>
      <c r="F46" s="919"/>
      <c r="G46" s="920"/>
      <c r="H46" s="920"/>
      <c r="I46" s="189"/>
      <c r="J46" s="123"/>
      <c r="K46" s="114"/>
      <c r="L46" s="178">
        <f t="shared" si="20"/>
        <v>0</v>
      </c>
      <c r="M46" s="178">
        <f>IF($S46="非対象",0,IF(OR($B46="既設",$B46="増加"),IF($I46="入力kW",$G46*$J46,IF($I46="出力kW",$G46*1.176*$J46,0)),0))</f>
        <v>0</v>
      </c>
      <c r="N46" s="179">
        <f t="shared" si="18"/>
        <v>0</v>
      </c>
      <c r="O46" s="41">
        <f>IF($S46="非対象",0,IF(OR($B46="既設",$B46="減少"),$J46,0))</f>
        <v>0</v>
      </c>
      <c r="P46" s="41">
        <f>IF($S46="非対象",0,IF(OR($B46="既設",$B46="増加"),$J46,0))</f>
        <v>0</v>
      </c>
      <c r="Q46" s="41">
        <f t="shared" si="19"/>
        <v>0</v>
      </c>
      <c r="S46" s="104" t="s">
        <v>100</v>
      </c>
    </row>
    <row r="47" spans="1:19">
      <c r="J47" s="114"/>
      <c r="K47" s="114"/>
      <c r="L47" s="178">
        <f>SUM(L42:L46)</f>
        <v>217.6</v>
      </c>
      <c r="M47" s="178">
        <f>SUM(M42:M46)</f>
        <v>235.2</v>
      </c>
      <c r="N47" s="178">
        <f t="shared" si="18"/>
        <v>17.599999999999994</v>
      </c>
      <c r="O47" s="122">
        <f>SUM(O42:O46)</f>
        <v>2</v>
      </c>
      <c r="P47" s="122">
        <f>SUM(P42:P46)</f>
        <v>2</v>
      </c>
      <c r="Q47" s="122">
        <f t="shared" si="19"/>
        <v>0</v>
      </c>
      <c r="S47" s="112"/>
    </row>
    <row r="48" spans="1:19">
      <c r="A48" s="508" t="s">
        <v>260</v>
      </c>
      <c r="B48" s="508"/>
      <c r="C48" s="508"/>
      <c r="S48" s="112"/>
    </row>
    <row r="49" spans="1:22">
      <c r="A49" s="535" t="s">
        <v>108</v>
      </c>
      <c r="B49" s="536"/>
      <c r="C49" s="188" t="s">
        <v>159</v>
      </c>
      <c r="S49" s="112"/>
    </row>
    <row r="50" spans="1:22" ht="18.75" customHeight="1">
      <c r="A50" s="509" t="s">
        <v>314</v>
      </c>
      <c r="B50" s="511" t="s">
        <v>85</v>
      </c>
      <c r="C50" s="186" t="s">
        <v>91</v>
      </c>
      <c r="D50" s="529" t="s">
        <v>90</v>
      </c>
      <c r="E50" s="525" t="s">
        <v>91</v>
      </c>
      <c r="F50" s="525"/>
      <c r="G50" s="525"/>
      <c r="H50" s="525" t="s">
        <v>90</v>
      </c>
      <c r="I50" s="525"/>
      <c r="J50" s="525"/>
      <c r="M50" s="96" t="s">
        <v>109</v>
      </c>
      <c r="S50" s="112"/>
    </row>
    <row r="51" spans="1:22">
      <c r="A51" s="510"/>
      <c r="B51" s="512"/>
      <c r="C51" s="187" t="s">
        <v>321</v>
      </c>
      <c r="D51" s="529"/>
      <c r="E51" s="184" t="s">
        <v>96</v>
      </c>
      <c r="F51" s="184" t="s">
        <v>97</v>
      </c>
      <c r="G51" s="184" t="s">
        <v>98</v>
      </c>
      <c r="H51" s="184" t="s">
        <v>96</v>
      </c>
      <c r="I51" s="184" t="s">
        <v>97</v>
      </c>
      <c r="J51" s="184" t="s">
        <v>98</v>
      </c>
      <c r="M51" s="128"/>
      <c r="N51" s="128"/>
      <c r="O51" s="124" t="s">
        <v>110</v>
      </c>
      <c r="P51" s="129" t="s">
        <v>111</v>
      </c>
      <c r="S51" s="112"/>
    </row>
    <row r="52" spans="1:22">
      <c r="A52" s="100" t="s">
        <v>322</v>
      </c>
      <c r="B52" s="188" t="s">
        <v>147</v>
      </c>
      <c r="C52" s="190">
        <v>100</v>
      </c>
      <c r="D52" s="121">
        <v>1</v>
      </c>
      <c r="E52" s="173">
        <f>IF($B52="既設",$C52*$D52,IF($B52="減少",$C52*$D52,0))</f>
        <v>0</v>
      </c>
      <c r="F52" s="173">
        <f>IF($B52="既設",$C52*$D52,IF($B52="増加",$C52*$D52,0))</f>
        <v>100</v>
      </c>
      <c r="G52" s="173">
        <f>F52-E52</f>
        <v>100</v>
      </c>
      <c r="H52" s="41">
        <f>IF($B52="既設",$D52,IF($B52="減少",$D52,0))</f>
        <v>0</v>
      </c>
      <c r="I52" s="41">
        <f>IF($B52="既設",$D52,IF($B52="増加",$D52,0))</f>
        <v>1</v>
      </c>
      <c r="J52" s="41">
        <f>I52-H52</f>
        <v>1</v>
      </c>
      <c r="M52" s="124" t="s">
        <v>364</v>
      </c>
      <c r="N52" s="130">
        <f>IF($N57&gt;50,50,$N57)</f>
        <v>50</v>
      </c>
      <c r="O52" s="131">
        <v>0.8</v>
      </c>
      <c r="P52" s="132">
        <f>N52*O52</f>
        <v>40</v>
      </c>
    </row>
    <row r="53" spans="1:22">
      <c r="A53" s="100" t="s">
        <v>261</v>
      </c>
      <c r="B53" s="188" t="s">
        <v>150</v>
      </c>
      <c r="C53" s="190">
        <v>100</v>
      </c>
      <c r="D53" s="121">
        <v>1</v>
      </c>
      <c r="E53" s="173">
        <f t="shared" ref="E53:E56" si="21">IF($B53="既設",$C53*$D53,IF($B53="減少",$C53*$D53,0))</f>
        <v>100</v>
      </c>
      <c r="F53" s="173">
        <f t="shared" ref="F53:F56" si="22">IF($B53="既設",$C53*$D53,IF($B53="増加",$C53*$D53,0))</f>
        <v>100</v>
      </c>
      <c r="G53" s="173">
        <f t="shared" ref="G53:G56" si="23">F53-E53</f>
        <v>0</v>
      </c>
      <c r="H53" s="41">
        <f t="shared" ref="H53:H56" si="24">IF($B53="既設",$D53,IF($B53="減少",$D53,0))</f>
        <v>1</v>
      </c>
      <c r="I53" s="41">
        <f t="shared" ref="I53:I56" si="25">IF($B53="既設",$D53,IF($B53="増加",$D53,0))</f>
        <v>1</v>
      </c>
      <c r="J53" s="41">
        <f t="shared" ref="J53:J56" si="26">I53-H53</f>
        <v>0</v>
      </c>
      <c r="M53" s="124" t="s">
        <v>352</v>
      </c>
      <c r="N53" s="130">
        <f>IF($N57&lt;=50,0,IF($N57&gt;100,50,$N57-N52))</f>
        <v>50</v>
      </c>
      <c r="O53" s="131">
        <v>0.7</v>
      </c>
      <c r="P53" s="132">
        <f t="shared" ref="P53:P56" si="27">N53*O53</f>
        <v>35</v>
      </c>
    </row>
    <row r="54" spans="1:22">
      <c r="A54" s="100" t="s">
        <v>324</v>
      </c>
      <c r="B54" s="188" t="s">
        <v>151</v>
      </c>
      <c r="C54" s="190">
        <v>79.8</v>
      </c>
      <c r="D54" s="121">
        <v>1</v>
      </c>
      <c r="E54" s="173">
        <f t="shared" si="21"/>
        <v>79.8</v>
      </c>
      <c r="F54" s="173">
        <f t="shared" si="22"/>
        <v>0</v>
      </c>
      <c r="G54" s="173">
        <f t="shared" si="23"/>
        <v>-79.8</v>
      </c>
      <c r="H54" s="41">
        <f t="shared" si="24"/>
        <v>1</v>
      </c>
      <c r="I54" s="41">
        <f t="shared" si="25"/>
        <v>0</v>
      </c>
      <c r="J54" s="41">
        <f t="shared" si="26"/>
        <v>-1</v>
      </c>
      <c r="M54" s="124" t="s">
        <v>325</v>
      </c>
      <c r="N54" s="130">
        <f>IF($N57&lt;=100,0,IF($N57&gt;300,200,$N57-100))</f>
        <v>200</v>
      </c>
      <c r="O54" s="131">
        <v>0.6</v>
      </c>
      <c r="P54" s="132">
        <f t="shared" si="27"/>
        <v>120</v>
      </c>
    </row>
    <row r="55" spans="1:22">
      <c r="A55" s="100" t="s">
        <v>326</v>
      </c>
      <c r="B55" s="189"/>
      <c r="C55" s="191"/>
      <c r="D55" s="127"/>
      <c r="E55" s="173">
        <f t="shared" si="21"/>
        <v>0</v>
      </c>
      <c r="F55" s="173">
        <f t="shared" si="22"/>
        <v>0</v>
      </c>
      <c r="G55" s="173">
        <f t="shared" si="23"/>
        <v>0</v>
      </c>
      <c r="H55" s="41">
        <f t="shared" si="24"/>
        <v>0</v>
      </c>
      <c r="I55" s="41">
        <f t="shared" si="25"/>
        <v>0</v>
      </c>
      <c r="J55" s="41">
        <f t="shared" si="26"/>
        <v>0</v>
      </c>
      <c r="M55" s="124" t="s">
        <v>327</v>
      </c>
      <c r="N55" s="130">
        <f>IF($N57&lt;=300,0,IF($N57&gt;600,300,$N57-300))</f>
        <v>300</v>
      </c>
      <c r="O55" s="131">
        <v>0.5</v>
      </c>
      <c r="P55" s="132">
        <f t="shared" si="27"/>
        <v>150</v>
      </c>
    </row>
    <row r="56" spans="1:22" ht="19.5" thickBot="1">
      <c r="A56" s="100" t="s">
        <v>365</v>
      </c>
      <c r="B56" s="189"/>
      <c r="C56" s="191"/>
      <c r="D56" s="127"/>
      <c r="E56" s="174">
        <f t="shared" si="21"/>
        <v>0</v>
      </c>
      <c r="F56" s="174">
        <f t="shared" si="22"/>
        <v>0</v>
      </c>
      <c r="G56" s="174">
        <f t="shared" si="23"/>
        <v>0</v>
      </c>
      <c r="H56" s="42">
        <f t="shared" si="24"/>
        <v>0</v>
      </c>
      <c r="I56" s="42">
        <f t="shared" si="25"/>
        <v>0</v>
      </c>
      <c r="J56" s="42">
        <f t="shared" si="26"/>
        <v>0</v>
      </c>
      <c r="M56" s="124" t="s">
        <v>354</v>
      </c>
      <c r="N56" s="130">
        <f>IF($N57&lt;=600,0,$N57-600)</f>
        <v>4825</v>
      </c>
      <c r="O56" s="131">
        <v>0.4</v>
      </c>
      <c r="P56" s="132">
        <f t="shared" si="27"/>
        <v>1930</v>
      </c>
    </row>
    <row r="57" spans="1:22" ht="21" thickTop="1" thickBot="1">
      <c r="E57" s="175">
        <f t="shared" ref="E57:J57" si="28">SUM(E52:E56)</f>
        <v>179.8</v>
      </c>
      <c r="F57" s="176">
        <f t="shared" si="28"/>
        <v>200</v>
      </c>
      <c r="G57" s="177">
        <f t="shared" si="28"/>
        <v>20.200000000000003</v>
      </c>
      <c r="H57" s="118">
        <f t="shared" si="28"/>
        <v>2</v>
      </c>
      <c r="I57" s="119">
        <f t="shared" si="28"/>
        <v>2</v>
      </c>
      <c r="J57" s="120">
        <f t="shared" si="28"/>
        <v>0</v>
      </c>
      <c r="M57" s="124" t="s">
        <v>112</v>
      </c>
      <c r="N57" s="130">
        <f>M38+M47</f>
        <v>5425</v>
      </c>
      <c r="O57" s="133" t="s">
        <v>328</v>
      </c>
      <c r="P57" s="134">
        <f>ROUND(SUM(P52:P56),0)</f>
        <v>2275</v>
      </c>
    </row>
    <row r="58" spans="1:22" ht="19.5" thickTop="1"/>
    <row r="59" spans="1:22">
      <c r="A59" s="508" t="s">
        <v>329</v>
      </c>
      <c r="B59" s="508"/>
      <c r="C59" s="508"/>
      <c r="I59" s="541" t="s">
        <v>330</v>
      </c>
      <c r="J59" s="541"/>
      <c r="K59" s="541"/>
      <c r="L59" s="541"/>
      <c r="S59" s="96"/>
    </row>
    <row r="60" spans="1:22" ht="18" customHeight="1">
      <c r="A60" s="509" t="s">
        <v>314</v>
      </c>
      <c r="B60" s="511" t="s">
        <v>85</v>
      </c>
      <c r="C60" s="511" t="s">
        <v>331</v>
      </c>
      <c r="D60" s="543" t="s">
        <v>91</v>
      </c>
      <c r="E60" s="529" t="s">
        <v>105</v>
      </c>
      <c r="F60" s="543" t="s">
        <v>86</v>
      </c>
      <c r="G60" s="529" t="s">
        <v>90</v>
      </c>
      <c r="H60" s="97"/>
      <c r="I60" s="528" t="s">
        <v>332</v>
      </c>
      <c r="J60" s="921" t="s">
        <v>366</v>
      </c>
      <c r="K60" s="96"/>
      <c r="P60" s="98"/>
      <c r="S60" s="96"/>
    </row>
    <row r="61" spans="1:22">
      <c r="A61" s="510"/>
      <c r="B61" s="512"/>
      <c r="C61" s="542"/>
      <c r="D61" s="544"/>
      <c r="E61" s="529"/>
      <c r="F61" s="544"/>
      <c r="G61" s="529"/>
      <c r="I61" s="529"/>
      <c r="J61" s="922"/>
      <c r="K61" s="96"/>
      <c r="N61" s="97"/>
      <c r="S61" s="96"/>
      <c r="V61" s="98"/>
    </row>
    <row r="62" spans="1:22" ht="18" customHeight="1">
      <c r="A62" s="100" t="s">
        <v>355</v>
      </c>
      <c r="B62" s="188" t="s">
        <v>147</v>
      </c>
      <c r="C62" s="110" t="s">
        <v>367</v>
      </c>
      <c r="D62" s="192">
        <v>20</v>
      </c>
      <c r="E62" s="188" t="s">
        <v>382</v>
      </c>
      <c r="F62" s="193">
        <v>200</v>
      </c>
      <c r="G62" s="121">
        <v>1</v>
      </c>
      <c r="I62" s="528" t="s">
        <v>369</v>
      </c>
      <c r="J62" s="921" t="s">
        <v>117</v>
      </c>
      <c r="K62" s="96"/>
      <c r="N62" s="97"/>
      <c r="S62" s="96"/>
      <c r="V62" s="98"/>
    </row>
    <row r="63" spans="1:22">
      <c r="A63" s="100" t="s">
        <v>368</v>
      </c>
      <c r="B63" s="189"/>
      <c r="C63" s="111"/>
      <c r="D63" s="194"/>
      <c r="E63" s="189" t="s">
        <v>66</v>
      </c>
      <c r="F63" s="195"/>
      <c r="G63" s="127"/>
      <c r="I63" s="529"/>
      <c r="J63" s="922"/>
      <c r="K63" s="96"/>
      <c r="N63" s="97"/>
      <c r="S63" s="96"/>
      <c r="V63" s="98"/>
    </row>
    <row r="64" spans="1:22" ht="18" customHeight="1">
      <c r="A64" s="100" t="s">
        <v>335</v>
      </c>
      <c r="B64" s="189"/>
      <c r="C64" s="111"/>
      <c r="D64" s="194"/>
      <c r="E64" s="189" t="s">
        <v>66</v>
      </c>
      <c r="F64" s="195"/>
      <c r="G64" s="127"/>
      <c r="I64" s="539" t="s">
        <v>370</v>
      </c>
      <c r="J64" s="539"/>
      <c r="K64" s="96"/>
      <c r="N64" s="97"/>
      <c r="S64" s="96"/>
      <c r="V64" s="98"/>
    </row>
    <row r="65" spans="1:22">
      <c r="A65" s="100" t="s">
        <v>336</v>
      </c>
      <c r="B65" s="189"/>
      <c r="C65" s="111"/>
      <c r="D65" s="194"/>
      <c r="E65" s="189" t="s">
        <v>66</v>
      </c>
      <c r="F65" s="195"/>
      <c r="G65" s="127"/>
      <c r="I65" s="540"/>
      <c r="J65" s="540"/>
      <c r="K65" s="96"/>
      <c r="N65" s="97"/>
      <c r="S65" s="96"/>
      <c r="V65" s="98"/>
    </row>
    <row r="66" spans="1:22">
      <c r="A66" s="100" t="s">
        <v>356</v>
      </c>
      <c r="B66" s="189"/>
      <c r="C66" s="111"/>
      <c r="D66" s="194"/>
      <c r="E66" s="189" t="s">
        <v>66</v>
      </c>
      <c r="F66" s="195"/>
      <c r="G66" s="127"/>
      <c r="I66" s="540"/>
      <c r="J66" s="540"/>
      <c r="K66" s="96"/>
      <c r="N66" s="97"/>
      <c r="S66" s="96"/>
      <c r="V66" s="98"/>
    </row>
  </sheetData>
  <sheetProtection algorithmName="SHA-512" hashValue="4oLG4HDP1uKMoFaWmxzmXEDXHJXNwu1tn8wrLBGPYDmU5ApQAXGh22r61/eaK8eHxRWBooz+o1iC4MtyBpSfVw==" saltValue="jlD0sxC9A9EbbpK6k1yNlw==" spinCount="100000" sheet="1" objects="1" scenarios="1" selectLockedCells="1"/>
  <mergeCells count="101">
    <mergeCell ref="J60:J61"/>
    <mergeCell ref="I62:I63"/>
    <mergeCell ref="J62:J63"/>
    <mergeCell ref="I64:J66"/>
    <mergeCell ref="A59:C59"/>
    <mergeCell ref="I59:L59"/>
    <mergeCell ref="A60:A61"/>
    <mergeCell ref="B60:B61"/>
    <mergeCell ref="C60:C61"/>
    <mergeCell ref="D60:D61"/>
    <mergeCell ref="E60:E61"/>
    <mergeCell ref="F60:F61"/>
    <mergeCell ref="G60:G61"/>
    <mergeCell ref="I60:I61"/>
    <mergeCell ref="C46:F46"/>
    <mergeCell ref="G46:H46"/>
    <mergeCell ref="A48:C48"/>
    <mergeCell ref="A49:B49"/>
    <mergeCell ref="A50:A51"/>
    <mergeCell ref="B50:B51"/>
    <mergeCell ref="D50:D51"/>
    <mergeCell ref="E50:G50"/>
    <mergeCell ref="H50:J50"/>
    <mergeCell ref="C43:F43"/>
    <mergeCell ref="G43:H43"/>
    <mergeCell ref="C44:F44"/>
    <mergeCell ref="G44:H44"/>
    <mergeCell ref="C45:F45"/>
    <mergeCell ref="G45:H45"/>
    <mergeCell ref="I40:I41"/>
    <mergeCell ref="J40:J41"/>
    <mergeCell ref="L40:N40"/>
    <mergeCell ref="O40:Q40"/>
    <mergeCell ref="S40:S41"/>
    <mergeCell ref="C42:F42"/>
    <mergeCell ref="G42:H42"/>
    <mergeCell ref="F33:G33"/>
    <mergeCell ref="F34:G34"/>
    <mergeCell ref="F35:G35"/>
    <mergeCell ref="A39:C39"/>
    <mergeCell ref="A40:A41"/>
    <mergeCell ref="B40:B41"/>
    <mergeCell ref="C40:F41"/>
    <mergeCell ref="G40:H41"/>
    <mergeCell ref="J29:J30"/>
    <mergeCell ref="L29:N29"/>
    <mergeCell ref="O29:Q29"/>
    <mergeCell ref="S29:S30"/>
    <mergeCell ref="F31:G31"/>
    <mergeCell ref="F32:G32"/>
    <mergeCell ref="H24:I24"/>
    <mergeCell ref="H25:I25"/>
    <mergeCell ref="H26:I26"/>
    <mergeCell ref="A29:A30"/>
    <mergeCell ref="B29:B30"/>
    <mergeCell ref="C29:D29"/>
    <mergeCell ref="E29:E30"/>
    <mergeCell ref="F29:G29"/>
    <mergeCell ref="H29:I29"/>
    <mergeCell ref="H18:I18"/>
    <mergeCell ref="H19:I19"/>
    <mergeCell ref="H20:I20"/>
    <mergeCell ref="H21:I21"/>
    <mergeCell ref="H22:I22"/>
    <mergeCell ref="H23:I23"/>
    <mergeCell ref="A28:I28"/>
    <mergeCell ref="H15:I16"/>
    <mergeCell ref="J15:J16"/>
    <mergeCell ref="L15:N15"/>
    <mergeCell ref="O15:Q15"/>
    <mergeCell ref="S15:S16"/>
    <mergeCell ref="H17:I17"/>
    <mergeCell ref="A14:G14"/>
    <mergeCell ref="A15:A16"/>
    <mergeCell ref="B15:B16"/>
    <mergeCell ref="C15:D15"/>
    <mergeCell ref="E15:E16"/>
    <mergeCell ref="F15:G15"/>
    <mergeCell ref="F10:G10"/>
    <mergeCell ref="H10:I10"/>
    <mergeCell ref="F11:G11"/>
    <mergeCell ref="H11:I11"/>
    <mergeCell ref="F12:G12"/>
    <mergeCell ref="H12:I12"/>
    <mergeCell ref="L6:N6"/>
    <mergeCell ref="O6:Q6"/>
    <mergeCell ref="S6:S7"/>
    <mergeCell ref="F8:G8"/>
    <mergeCell ref="H8:I8"/>
    <mergeCell ref="F9:G9"/>
    <mergeCell ref="H9:I9"/>
    <mergeCell ref="A1:Q3"/>
    <mergeCell ref="A4:Q4"/>
    <mergeCell ref="A5:B5"/>
    <mergeCell ref="A6:A7"/>
    <mergeCell ref="B6:B7"/>
    <mergeCell ref="C6:D6"/>
    <mergeCell ref="E6:E7"/>
    <mergeCell ref="F6:G7"/>
    <mergeCell ref="H6:I7"/>
    <mergeCell ref="J6:J7"/>
  </mergeCells>
  <phoneticPr fontId="1"/>
  <dataValidations count="17">
    <dataValidation type="list" allowBlank="1" showInputMessage="1" showErrorMessage="1" sqref="C8:C12 C31:C35">
      <formula1>"　,6000V"</formula1>
    </dataValidation>
    <dataValidation type="list" allowBlank="1" showInputMessage="1" showErrorMessage="1" sqref="C62:C66">
      <formula1>"　,バッテリー,CVCF,内燃機,その他"</formula1>
    </dataValidation>
    <dataValidation type="list" allowBlank="1" showInputMessage="1" showErrorMessage="1" sqref="E62:E66">
      <formula1>"　,kW,kVA,㏋"</formula1>
    </dataValidation>
    <dataValidation type="list" allowBlank="1" showInputMessage="1" showErrorMessage="1" sqref="E17:E26 E31:E35">
      <formula1>"　,単相,三相"</formula1>
    </dataValidation>
    <dataValidation type="list" allowBlank="1" showInputMessage="1" showErrorMessage="1" sqref="F8:G12">
      <formula1>"　,単三,単二,単二単三共用"</formula1>
    </dataValidation>
    <dataValidation type="list" allowBlank="1" showInputMessage="1" showErrorMessage="1" sqref="E8:E12">
      <formula1>"　,単相"</formula1>
    </dataValidation>
    <dataValidation type="list" allowBlank="1" showInputMessage="1" showErrorMessage="1" sqref="D8:D12 D31:D35">
      <formula1>"　,100/200V"</formula1>
    </dataValidation>
    <dataValidation type="list" allowBlank="1" showInputMessage="1" showErrorMessage="1" sqref="C49 J60:J61">
      <formula1>"　,有,無"</formula1>
    </dataValidation>
    <dataValidation type="list" allowBlank="1" showInputMessage="1" showErrorMessage="1" sqref="B8:B12 B62:B66 B31:B35 B42:B46 B17:B26 B52:B56">
      <formula1>"　,既設,増加,減少"</formula1>
    </dataValidation>
    <dataValidation type="list" allowBlank="1" showInputMessage="1" showErrorMessage="1" sqref="I42:I46">
      <formula1>"　,入力kW,出力kW"</formula1>
    </dataValidation>
    <dataValidation type="list" allowBlank="1" showInputMessage="1" showErrorMessage="1" sqref="S8:S12 S17:S26 S42:S46 S31:S35">
      <formula1>"対象,非対象"</formula1>
    </dataValidation>
    <dataValidation type="list" allowBlank="1" showInputMessage="1" showErrorMessage="1" sqref="J62:J63">
      <formula1>"　,新設,増設,減設,取替,その他"</formula1>
    </dataValidation>
    <dataValidation type="list" allowBlank="1" showInputMessage="1" showErrorMessage="1" sqref="C17:C26">
      <formula1>"　,6000V,20000V,60000V"</formula1>
    </dataValidation>
    <dataValidation type="decimal" allowBlank="1" showInputMessage="1" showErrorMessage="1" sqref="H17:I26 H31:I35">
      <formula1>0</formula1>
      <formula2>1000000</formula2>
    </dataValidation>
    <dataValidation type="list" allowBlank="1" showInputMessage="1" showErrorMessage="1" sqref="D17:D26">
      <formula1>"　,20000V,6000V,3000V,400V,200V,100/200V"</formula1>
    </dataValidation>
    <dataValidation type="list" allowBlank="1" showInputMessage="1" showErrorMessage="1" sqref="F17:G26">
      <formula1>"　,Δ,Ｙ"</formula1>
    </dataValidation>
    <dataValidation type="list" allowBlank="1" showInputMessage="1" showErrorMessage="1" sqref="F31:G35">
      <formula1>"　,Ｖ結線,コンビネーション,"</formula1>
    </dataValidation>
  </dataValidations>
  <pageMargins left="0.70866141732283472" right="0.31496062992125984" top="0.74803149606299213" bottom="0.74803149606299213" header="0.31496062992125984" footer="0.31496062992125984"/>
  <pageSetup paperSize="9" scale="60" orientation="portrait" cellComments="asDisplayed" r:id="rId1"/>
  <rowBreaks count="1" manualBreakCount="1">
    <brk id="14" max="16383" man="1"/>
  </rowBreaks>
  <colBreaks count="1" manualBreakCount="1">
    <brk id="4"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CC679"/>
  <sheetViews>
    <sheetView view="pageBreakPreview" zoomScale="120" zoomScaleNormal="100" zoomScaleSheetLayoutView="120" zoomScalePageLayoutView="120" workbookViewId="0"/>
  </sheetViews>
  <sheetFormatPr defaultColWidth="9" defaultRowHeight="13.5"/>
  <cols>
    <col min="1" max="1" width="1.625" style="93" customWidth="1"/>
    <col min="2" max="420" width="1.25" style="93" customWidth="1"/>
    <col min="421" max="16384" width="9" style="93"/>
  </cols>
  <sheetData>
    <row r="1" spans="1:81" ht="7.5" customHeight="1" thickBot="1">
      <c r="A1" s="135"/>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5"/>
    </row>
    <row r="2" spans="1:81" ht="7.5" customHeight="1">
      <c r="B2" s="498" t="s">
        <v>136</v>
      </c>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c r="BE2" s="499"/>
      <c r="BF2" s="499"/>
      <c r="BG2" s="499"/>
      <c r="BH2" s="499"/>
      <c r="BI2" s="499"/>
      <c r="BJ2" s="499"/>
      <c r="BK2" s="499"/>
      <c r="BL2" s="499"/>
      <c r="BM2" s="499"/>
      <c r="BN2" s="499"/>
      <c r="BO2" s="499"/>
      <c r="BP2" s="499"/>
      <c r="BQ2" s="499"/>
      <c r="BR2" s="499"/>
      <c r="BS2" s="499"/>
      <c r="BT2" s="499"/>
      <c r="BU2" s="499"/>
      <c r="BV2" s="499"/>
      <c r="BW2" s="499"/>
      <c r="BX2" s="499"/>
      <c r="BY2" s="499"/>
      <c r="BZ2" s="499"/>
      <c r="CA2" s="499"/>
      <c r="CB2" s="500"/>
    </row>
    <row r="3" spans="1:81" ht="7.5" customHeight="1">
      <c r="B3" s="501"/>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c r="AV3" s="502"/>
      <c r="AW3" s="502"/>
      <c r="AX3" s="502"/>
      <c r="AY3" s="502"/>
      <c r="AZ3" s="502"/>
      <c r="BA3" s="502"/>
      <c r="BB3" s="502"/>
      <c r="BC3" s="502"/>
      <c r="BD3" s="502"/>
      <c r="BE3" s="502"/>
      <c r="BF3" s="502"/>
      <c r="BG3" s="502"/>
      <c r="BH3" s="502"/>
      <c r="BI3" s="502"/>
      <c r="BJ3" s="502"/>
      <c r="BK3" s="502"/>
      <c r="BL3" s="502"/>
      <c r="BM3" s="502"/>
      <c r="BN3" s="502"/>
      <c r="BO3" s="502"/>
      <c r="BP3" s="502"/>
      <c r="BQ3" s="502"/>
      <c r="BR3" s="502"/>
      <c r="BS3" s="502"/>
      <c r="BT3" s="502"/>
      <c r="BU3" s="502"/>
      <c r="BV3" s="502"/>
      <c r="BW3" s="502"/>
      <c r="BX3" s="502"/>
      <c r="BY3" s="502"/>
      <c r="BZ3" s="502"/>
      <c r="CA3" s="502"/>
      <c r="CB3" s="503"/>
    </row>
    <row r="4" spans="1:81" ht="7.5" customHeight="1" thickBot="1">
      <c r="B4" s="504"/>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505"/>
      <c r="AN4" s="505"/>
      <c r="AO4" s="505"/>
      <c r="AP4" s="505"/>
      <c r="AQ4" s="505"/>
      <c r="AR4" s="505"/>
      <c r="AS4" s="505"/>
      <c r="AT4" s="505"/>
      <c r="AU4" s="505"/>
      <c r="AV4" s="505"/>
      <c r="AW4" s="505"/>
      <c r="AX4" s="505"/>
      <c r="AY4" s="505"/>
      <c r="AZ4" s="505"/>
      <c r="BA4" s="505"/>
      <c r="BB4" s="505"/>
      <c r="BC4" s="505"/>
      <c r="BD4" s="505"/>
      <c r="BE4" s="505"/>
      <c r="BF4" s="505"/>
      <c r="BG4" s="505"/>
      <c r="BH4" s="505"/>
      <c r="BI4" s="505"/>
      <c r="BJ4" s="505"/>
      <c r="BK4" s="505"/>
      <c r="BL4" s="505"/>
      <c r="BM4" s="505"/>
      <c r="BN4" s="505"/>
      <c r="BO4" s="505"/>
      <c r="BP4" s="505"/>
      <c r="BQ4" s="505"/>
      <c r="BR4" s="505"/>
      <c r="BS4" s="505"/>
      <c r="BT4" s="505"/>
      <c r="BU4" s="505"/>
      <c r="BV4" s="505"/>
      <c r="BW4" s="505"/>
      <c r="BX4" s="505"/>
      <c r="BY4" s="505"/>
      <c r="BZ4" s="505"/>
      <c r="CA4" s="505"/>
      <c r="CB4" s="506"/>
    </row>
    <row r="5" spans="1:81" ht="7.5" customHeight="1">
      <c r="B5" s="545" t="s">
        <v>263</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545"/>
      <c r="AM5" s="545"/>
      <c r="AN5" s="545"/>
      <c r="AO5" s="545"/>
      <c r="AP5" s="545"/>
      <c r="AQ5" s="545"/>
      <c r="AR5" s="545"/>
      <c r="AS5" s="545"/>
      <c r="AT5" s="545"/>
      <c r="AU5" s="545"/>
      <c r="AV5" s="545"/>
      <c r="AW5" s="545"/>
      <c r="AX5" s="545"/>
      <c r="AY5" s="545"/>
      <c r="AZ5" s="545"/>
      <c r="BA5" s="545"/>
      <c r="BB5" s="545"/>
      <c r="BC5" s="545"/>
      <c r="BD5" s="545"/>
      <c r="BE5" s="545"/>
      <c r="BF5" s="545"/>
      <c r="BG5" s="545"/>
      <c r="BH5" s="545"/>
      <c r="BI5" s="545"/>
      <c r="BJ5" s="545"/>
      <c r="BK5" s="545"/>
      <c r="BL5" s="545"/>
      <c r="BM5" s="545"/>
      <c r="BN5" s="545"/>
      <c r="BO5" s="545"/>
      <c r="BP5" s="545"/>
      <c r="BQ5" s="545"/>
      <c r="BR5" s="545"/>
      <c r="BS5" s="545"/>
      <c r="BT5" s="545"/>
      <c r="BU5" s="545"/>
      <c r="BV5" s="545"/>
      <c r="BW5" s="545"/>
      <c r="BX5" s="545"/>
      <c r="BY5" s="545"/>
      <c r="BZ5" s="545"/>
      <c r="CA5" s="545"/>
      <c r="CB5" s="545"/>
    </row>
    <row r="6" spans="1:81" ht="7.5" customHeight="1">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546"/>
      <c r="AB6" s="546"/>
      <c r="AC6" s="546"/>
      <c r="AD6" s="546"/>
      <c r="AE6" s="546"/>
      <c r="AF6" s="546"/>
      <c r="AG6" s="546"/>
      <c r="AH6" s="546"/>
      <c r="AI6" s="546"/>
      <c r="AJ6" s="546"/>
      <c r="AK6" s="546"/>
      <c r="AL6" s="546"/>
      <c r="AM6" s="546"/>
      <c r="AN6" s="546"/>
      <c r="AO6" s="546"/>
      <c r="AP6" s="546"/>
      <c r="AQ6" s="546"/>
      <c r="AR6" s="546"/>
      <c r="AS6" s="546"/>
      <c r="AT6" s="546"/>
      <c r="AU6" s="546"/>
      <c r="AV6" s="546"/>
      <c r="AW6" s="546"/>
      <c r="AX6" s="546"/>
      <c r="AY6" s="546"/>
      <c r="AZ6" s="546"/>
      <c r="BA6" s="546"/>
      <c r="BB6" s="546"/>
      <c r="BC6" s="546"/>
      <c r="BD6" s="546"/>
      <c r="BE6" s="546"/>
      <c r="BF6" s="546"/>
      <c r="BG6" s="546"/>
      <c r="BH6" s="546"/>
      <c r="BI6" s="546"/>
      <c r="BJ6" s="546"/>
      <c r="BK6" s="546"/>
      <c r="BL6" s="546"/>
      <c r="BM6" s="546"/>
      <c r="BN6" s="546"/>
      <c r="BO6" s="546"/>
      <c r="BP6" s="546"/>
      <c r="BQ6" s="546"/>
      <c r="BR6" s="546"/>
      <c r="BS6" s="546"/>
      <c r="BT6" s="546"/>
      <c r="BU6" s="546"/>
      <c r="BV6" s="546"/>
      <c r="BW6" s="546"/>
      <c r="BX6" s="546"/>
      <c r="BY6" s="546"/>
      <c r="BZ6" s="546"/>
      <c r="CA6" s="546"/>
      <c r="CB6" s="546"/>
    </row>
    <row r="7" spans="1:81" ht="6" customHeight="1">
      <c r="A7" s="137"/>
      <c r="B7" s="135"/>
      <c r="C7" s="135"/>
      <c r="D7" s="135"/>
      <c r="E7" s="135"/>
      <c r="F7" s="135"/>
      <c r="G7" s="135"/>
      <c r="H7" s="135"/>
      <c r="I7" s="135"/>
      <c r="J7" s="135"/>
      <c r="K7" s="135"/>
      <c r="L7" s="135"/>
      <c r="M7" s="135"/>
      <c r="N7" s="135"/>
      <c r="O7" s="135"/>
      <c r="P7" s="135"/>
      <c r="Q7" s="135"/>
      <c r="R7" s="135"/>
      <c r="S7" s="135"/>
      <c r="T7" s="138"/>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row>
    <row r="8" spans="1:81" ht="6" customHeight="1">
      <c r="A8" s="139"/>
      <c r="B8" s="711" t="s">
        <v>55</v>
      </c>
      <c r="C8" s="712"/>
      <c r="D8" s="712"/>
      <c r="E8" s="713"/>
      <c r="F8" s="720" t="s">
        <v>160</v>
      </c>
      <c r="G8" s="721"/>
      <c r="H8" s="720" t="s">
        <v>161</v>
      </c>
      <c r="I8" s="721"/>
      <c r="J8" s="643" t="s">
        <v>56</v>
      </c>
      <c r="K8" s="388"/>
      <c r="L8" s="388"/>
      <c r="M8" s="388"/>
      <c r="N8" s="388"/>
      <c r="O8" s="388"/>
      <c r="P8" s="388"/>
      <c r="Q8" s="388"/>
      <c r="R8" s="388"/>
      <c r="S8" s="388"/>
      <c r="T8" s="388"/>
      <c r="U8" s="388"/>
      <c r="V8" s="388"/>
      <c r="W8" s="388"/>
      <c r="X8" s="388"/>
      <c r="Y8" s="644"/>
      <c r="Z8" s="722" t="s">
        <v>164</v>
      </c>
      <c r="AA8" s="712"/>
      <c r="AB8" s="712"/>
      <c r="AC8" s="712"/>
      <c r="AD8" s="712"/>
      <c r="AE8" s="712"/>
      <c r="AF8" s="712"/>
      <c r="AG8" s="712"/>
      <c r="AH8" s="713"/>
      <c r="AI8" s="722" t="s">
        <v>47</v>
      </c>
      <c r="AJ8" s="712"/>
      <c r="AK8" s="712"/>
      <c r="AL8" s="712"/>
      <c r="AM8" s="712"/>
      <c r="AN8" s="712"/>
      <c r="AO8" s="712"/>
      <c r="AP8" s="713"/>
      <c r="AQ8" s="637" t="s">
        <v>48</v>
      </c>
      <c r="AR8" s="637"/>
      <c r="AS8" s="637"/>
      <c r="AT8" s="638"/>
      <c r="AU8" s="643" t="s">
        <v>49</v>
      </c>
      <c r="AV8" s="388"/>
      <c r="AW8" s="388"/>
      <c r="AX8" s="388"/>
      <c r="AY8" s="388"/>
      <c r="AZ8" s="644"/>
      <c r="BA8" s="643" t="s">
        <v>50</v>
      </c>
      <c r="BB8" s="388"/>
      <c r="BC8" s="388"/>
      <c r="BD8" s="388"/>
      <c r="BE8" s="388"/>
      <c r="BF8" s="388"/>
      <c r="BG8" s="388"/>
      <c r="BH8" s="650" t="s">
        <v>51</v>
      </c>
      <c r="BI8" s="651"/>
      <c r="BJ8" s="652"/>
      <c r="BK8" s="657" t="s">
        <v>52</v>
      </c>
      <c r="BL8" s="657"/>
      <c r="BM8" s="657"/>
      <c r="BN8" s="657"/>
      <c r="BO8" s="657"/>
      <c r="BP8" s="657"/>
      <c r="BQ8" s="658"/>
      <c r="BR8" s="657" t="s">
        <v>53</v>
      </c>
      <c r="BS8" s="657"/>
      <c r="BT8" s="657"/>
      <c r="BU8" s="657"/>
      <c r="BV8" s="657"/>
      <c r="BW8" s="657"/>
      <c r="BX8" s="657"/>
      <c r="BY8" s="657"/>
      <c r="BZ8" s="658"/>
      <c r="CA8" s="662" t="s">
        <v>54</v>
      </c>
      <c r="CB8" s="663"/>
      <c r="CC8" s="135"/>
    </row>
    <row r="9" spans="1:81" ht="6" customHeight="1">
      <c r="A9" s="139"/>
      <c r="B9" s="714"/>
      <c r="C9" s="715"/>
      <c r="D9" s="715"/>
      <c r="E9" s="716"/>
      <c r="F9" s="666"/>
      <c r="G9" s="667"/>
      <c r="H9" s="666"/>
      <c r="I9" s="667"/>
      <c r="J9" s="645"/>
      <c r="K9" s="390"/>
      <c r="L9" s="390"/>
      <c r="M9" s="390"/>
      <c r="N9" s="390"/>
      <c r="O9" s="390"/>
      <c r="P9" s="390"/>
      <c r="Q9" s="390"/>
      <c r="R9" s="390"/>
      <c r="S9" s="390"/>
      <c r="T9" s="390"/>
      <c r="U9" s="390"/>
      <c r="V9" s="390"/>
      <c r="W9" s="390"/>
      <c r="X9" s="390"/>
      <c r="Y9" s="646"/>
      <c r="Z9" s="723"/>
      <c r="AA9" s="715"/>
      <c r="AB9" s="715"/>
      <c r="AC9" s="715"/>
      <c r="AD9" s="715"/>
      <c r="AE9" s="715"/>
      <c r="AF9" s="715"/>
      <c r="AG9" s="715"/>
      <c r="AH9" s="716"/>
      <c r="AI9" s="723"/>
      <c r="AJ9" s="715"/>
      <c r="AK9" s="715"/>
      <c r="AL9" s="715"/>
      <c r="AM9" s="715"/>
      <c r="AN9" s="715"/>
      <c r="AO9" s="715"/>
      <c r="AP9" s="716"/>
      <c r="AQ9" s="639"/>
      <c r="AR9" s="639"/>
      <c r="AS9" s="639"/>
      <c r="AT9" s="640"/>
      <c r="AU9" s="645"/>
      <c r="AV9" s="390"/>
      <c r="AW9" s="390"/>
      <c r="AX9" s="390"/>
      <c r="AY9" s="390"/>
      <c r="AZ9" s="646"/>
      <c r="BA9" s="645"/>
      <c r="BB9" s="390"/>
      <c r="BC9" s="390"/>
      <c r="BD9" s="390"/>
      <c r="BE9" s="390"/>
      <c r="BF9" s="390"/>
      <c r="BG9" s="390"/>
      <c r="BH9" s="653"/>
      <c r="BI9" s="654"/>
      <c r="BJ9" s="655"/>
      <c r="BK9" s="625"/>
      <c r="BL9" s="625"/>
      <c r="BM9" s="625"/>
      <c r="BN9" s="625"/>
      <c r="BO9" s="625"/>
      <c r="BP9" s="625"/>
      <c r="BQ9" s="626"/>
      <c r="BR9" s="625"/>
      <c r="BS9" s="625"/>
      <c r="BT9" s="625"/>
      <c r="BU9" s="625"/>
      <c r="BV9" s="625"/>
      <c r="BW9" s="625"/>
      <c r="BX9" s="625"/>
      <c r="BY9" s="625"/>
      <c r="BZ9" s="626"/>
      <c r="CA9" s="629"/>
      <c r="CB9" s="630"/>
      <c r="CC9" s="135"/>
    </row>
    <row r="10" spans="1:81" ht="6" customHeight="1">
      <c r="A10" s="139"/>
      <c r="B10" s="714"/>
      <c r="C10" s="715"/>
      <c r="D10" s="715"/>
      <c r="E10" s="716"/>
      <c r="F10" s="666"/>
      <c r="G10" s="667"/>
      <c r="H10" s="666"/>
      <c r="I10" s="667"/>
      <c r="J10" s="645"/>
      <c r="K10" s="390"/>
      <c r="L10" s="390"/>
      <c r="M10" s="390"/>
      <c r="N10" s="390"/>
      <c r="O10" s="390"/>
      <c r="P10" s="390"/>
      <c r="Q10" s="390"/>
      <c r="R10" s="390"/>
      <c r="S10" s="390"/>
      <c r="T10" s="390"/>
      <c r="U10" s="390"/>
      <c r="V10" s="390"/>
      <c r="W10" s="390"/>
      <c r="X10" s="390"/>
      <c r="Y10" s="646"/>
      <c r="Z10" s="723"/>
      <c r="AA10" s="715"/>
      <c r="AB10" s="715"/>
      <c r="AC10" s="715"/>
      <c r="AD10" s="715"/>
      <c r="AE10" s="715"/>
      <c r="AF10" s="715"/>
      <c r="AG10" s="715"/>
      <c r="AH10" s="716"/>
      <c r="AI10" s="724"/>
      <c r="AJ10" s="718"/>
      <c r="AK10" s="718"/>
      <c r="AL10" s="718"/>
      <c r="AM10" s="718"/>
      <c r="AN10" s="718"/>
      <c r="AO10" s="718"/>
      <c r="AP10" s="719"/>
      <c r="AQ10" s="639"/>
      <c r="AR10" s="639"/>
      <c r="AS10" s="639"/>
      <c r="AT10" s="640"/>
      <c r="AU10" s="647"/>
      <c r="AV10" s="648"/>
      <c r="AW10" s="648"/>
      <c r="AX10" s="648"/>
      <c r="AY10" s="648"/>
      <c r="AZ10" s="649"/>
      <c r="BA10" s="645"/>
      <c r="BB10" s="390"/>
      <c r="BC10" s="390"/>
      <c r="BD10" s="390"/>
      <c r="BE10" s="390"/>
      <c r="BF10" s="390"/>
      <c r="BG10" s="390"/>
      <c r="BH10" s="656"/>
      <c r="BI10" s="654"/>
      <c r="BJ10" s="655"/>
      <c r="BK10" s="625"/>
      <c r="BL10" s="625"/>
      <c r="BM10" s="625"/>
      <c r="BN10" s="625"/>
      <c r="BO10" s="625"/>
      <c r="BP10" s="625"/>
      <c r="BQ10" s="626"/>
      <c r="BR10" s="625"/>
      <c r="BS10" s="625"/>
      <c r="BT10" s="625"/>
      <c r="BU10" s="625"/>
      <c r="BV10" s="625"/>
      <c r="BW10" s="625"/>
      <c r="BX10" s="625"/>
      <c r="BY10" s="625"/>
      <c r="BZ10" s="626"/>
      <c r="CA10" s="631"/>
      <c r="CB10" s="630"/>
      <c r="CC10" s="135"/>
    </row>
    <row r="11" spans="1:81" ht="6" customHeight="1">
      <c r="A11" s="139"/>
      <c r="B11" s="714"/>
      <c r="C11" s="715"/>
      <c r="D11" s="715"/>
      <c r="E11" s="716"/>
      <c r="F11" s="666"/>
      <c r="G11" s="667"/>
      <c r="H11" s="666"/>
      <c r="I11" s="667"/>
      <c r="J11" s="645"/>
      <c r="K11" s="390"/>
      <c r="L11" s="390"/>
      <c r="M11" s="390"/>
      <c r="N11" s="390"/>
      <c r="O11" s="390"/>
      <c r="P11" s="390"/>
      <c r="Q11" s="390"/>
      <c r="R11" s="390"/>
      <c r="S11" s="390"/>
      <c r="T11" s="390"/>
      <c r="U11" s="390"/>
      <c r="V11" s="390"/>
      <c r="W11" s="390"/>
      <c r="X11" s="390"/>
      <c r="Y11" s="646"/>
      <c r="Z11" s="723"/>
      <c r="AA11" s="715"/>
      <c r="AB11" s="715"/>
      <c r="AC11" s="715"/>
      <c r="AD11" s="715"/>
      <c r="AE11" s="715"/>
      <c r="AF11" s="715"/>
      <c r="AG11" s="715"/>
      <c r="AH11" s="716"/>
      <c r="AI11" s="725" t="s">
        <v>162</v>
      </c>
      <c r="AJ11" s="665"/>
      <c r="AK11" s="725" t="s">
        <v>163</v>
      </c>
      <c r="AL11" s="665"/>
      <c r="AM11" s="664" t="s">
        <v>57</v>
      </c>
      <c r="AN11" s="665"/>
      <c r="AO11" s="390" t="s">
        <v>58</v>
      </c>
      <c r="AP11" s="646"/>
      <c r="AQ11" s="639"/>
      <c r="AR11" s="639"/>
      <c r="AS11" s="639"/>
      <c r="AT11" s="640"/>
      <c r="AU11" s="666" t="s">
        <v>59</v>
      </c>
      <c r="AV11" s="667"/>
      <c r="AW11" s="645" t="s">
        <v>60</v>
      </c>
      <c r="AX11" s="390"/>
      <c r="AY11" s="390"/>
      <c r="AZ11" s="646"/>
      <c r="BA11" s="645"/>
      <c r="BB11" s="390"/>
      <c r="BC11" s="390"/>
      <c r="BD11" s="390"/>
      <c r="BE11" s="390"/>
      <c r="BF11" s="390"/>
      <c r="BG11" s="390"/>
      <c r="BH11" s="656"/>
      <c r="BI11" s="654"/>
      <c r="BJ11" s="655"/>
      <c r="BK11" s="625"/>
      <c r="BL11" s="625"/>
      <c r="BM11" s="625"/>
      <c r="BN11" s="625"/>
      <c r="BO11" s="625"/>
      <c r="BP11" s="625"/>
      <c r="BQ11" s="626"/>
      <c r="BR11" s="625"/>
      <c r="BS11" s="625"/>
      <c r="BT11" s="625"/>
      <c r="BU11" s="625"/>
      <c r="BV11" s="625"/>
      <c r="BW11" s="625"/>
      <c r="BX11" s="625"/>
      <c r="BY11" s="625"/>
      <c r="BZ11" s="626"/>
      <c r="CA11" s="631"/>
      <c r="CB11" s="630"/>
      <c r="CC11" s="135"/>
    </row>
    <row r="12" spans="1:81" ht="6" customHeight="1">
      <c r="A12" s="138"/>
      <c r="B12" s="714"/>
      <c r="C12" s="715"/>
      <c r="D12" s="715"/>
      <c r="E12" s="716"/>
      <c r="F12" s="666"/>
      <c r="G12" s="667"/>
      <c r="H12" s="666"/>
      <c r="I12" s="667"/>
      <c r="J12" s="645"/>
      <c r="K12" s="390"/>
      <c r="L12" s="390"/>
      <c r="M12" s="390"/>
      <c r="N12" s="390"/>
      <c r="O12" s="390"/>
      <c r="P12" s="390"/>
      <c r="Q12" s="390"/>
      <c r="R12" s="390"/>
      <c r="S12" s="390"/>
      <c r="T12" s="390"/>
      <c r="U12" s="390"/>
      <c r="V12" s="390"/>
      <c r="W12" s="390"/>
      <c r="X12" s="390"/>
      <c r="Y12" s="646"/>
      <c r="Z12" s="723"/>
      <c r="AA12" s="715"/>
      <c r="AB12" s="715"/>
      <c r="AC12" s="715"/>
      <c r="AD12" s="715"/>
      <c r="AE12" s="715"/>
      <c r="AF12" s="715"/>
      <c r="AG12" s="715"/>
      <c r="AH12" s="716"/>
      <c r="AI12" s="645"/>
      <c r="AJ12" s="646"/>
      <c r="AK12" s="645"/>
      <c r="AL12" s="646"/>
      <c r="AM12" s="645"/>
      <c r="AN12" s="646"/>
      <c r="AO12" s="390"/>
      <c r="AP12" s="646"/>
      <c r="AQ12" s="639"/>
      <c r="AR12" s="639"/>
      <c r="AS12" s="639"/>
      <c r="AT12" s="640"/>
      <c r="AU12" s="666"/>
      <c r="AV12" s="667"/>
      <c r="AW12" s="647"/>
      <c r="AX12" s="648"/>
      <c r="AY12" s="648"/>
      <c r="AZ12" s="649"/>
      <c r="BA12" s="645"/>
      <c r="BB12" s="390"/>
      <c r="BC12" s="390"/>
      <c r="BD12" s="390"/>
      <c r="BE12" s="390"/>
      <c r="BF12" s="390"/>
      <c r="BG12" s="390"/>
      <c r="BH12" s="653" t="s">
        <v>61</v>
      </c>
      <c r="BI12" s="654"/>
      <c r="BJ12" s="655"/>
      <c r="BK12" s="625" t="s">
        <v>62</v>
      </c>
      <c r="BL12" s="625"/>
      <c r="BM12" s="625"/>
      <c r="BN12" s="625"/>
      <c r="BO12" s="625"/>
      <c r="BP12" s="625"/>
      <c r="BQ12" s="626"/>
      <c r="BR12" s="625"/>
      <c r="BS12" s="625"/>
      <c r="BT12" s="625"/>
      <c r="BU12" s="625"/>
      <c r="BV12" s="625"/>
      <c r="BW12" s="625"/>
      <c r="BX12" s="625"/>
      <c r="BY12" s="625"/>
      <c r="BZ12" s="626"/>
      <c r="CA12" s="629" t="s">
        <v>63</v>
      </c>
      <c r="CB12" s="630"/>
      <c r="CC12" s="135"/>
    </row>
    <row r="13" spans="1:81" ht="6" customHeight="1">
      <c r="A13" s="135"/>
      <c r="B13" s="714"/>
      <c r="C13" s="715"/>
      <c r="D13" s="715"/>
      <c r="E13" s="716"/>
      <c r="F13" s="666"/>
      <c r="G13" s="667"/>
      <c r="H13" s="666"/>
      <c r="I13" s="667"/>
      <c r="J13" s="645"/>
      <c r="K13" s="390"/>
      <c r="L13" s="390"/>
      <c r="M13" s="390"/>
      <c r="N13" s="390"/>
      <c r="O13" s="390"/>
      <c r="P13" s="390"/>
      <c r="Q13" s="390"/>
      <c r="R13" s="390"/>
      <c r="S13" s="390"/>
      <c r="T13" s="390"/>
      <c r="U13" s="390"/>
      <c r="V13" s="390"/>
      <c r="W13" s="390"/>
      <c r="X13" s="390"/>
      <c r="Y13" s="646"/>
      <c r="Z13" s="723"/>
      <c r="AA13" s="715"/>
      <c r="AB13" s="715"/>
      <c r="AC13" s="715"/>
      <c r="AD13" s="715"/>
      <c r="AE13" s="715"/>
      <c r="AF13" s="715"/>
      <c r="AG13" s="715"/>
      <c r="AH13" s="716"/>
      <c r="AI13" s="645"/>
      <c r="AJ13" s="646"/>
      <c r="AK13" s="645"/>
      <c r="AL13" s="646"/>
      <c r="AM13" s="645"/>
      <c r="AN13" s="646"/>
      <c r="AO13" s="390"/>
      <c r="AP13" s="646"/>
      <c r="AQ13" s="639"/>
      <c r="AR13" s="639"/>
      <c r="AS13" s="639"/>
      <c r="AT13" s="640"/>
      <c r="AU13" s="666"/>
      <c r="AV13" s="667"/>
      <c r="AW13" s="664" t="s">
        <v>64</v>
      </c>
      <c r="AX13" s="665"/>
      <c r="AY13" s="390" t="s">
        <v>65</v>
      </c>
      <c r="AZ13" s="646"/>
      <c r="BA13" s="645"/>
      <c r="BB13" s="390"/>
      <c r="BC13" s="390"/>
      <c r="BD13" s="390"/>
      <c r="BE13" s="390"/>
      <c r="BF13" s="390"/>
      <c r="BG13" s="390"/>
      <c r="BH13" s="656"/>
      <c r="BI13" s="654"/>
      <c r="BJ13" s="655"/>
      <c r="BK13" s="625"/>
      <c r="BL13" s="625"/>
      <c r="BM13" s="625"/>
      <c r="BN13" s="625"/>
      <c r="BO13" s="625"/>
      <c r="BP13" s="625"/>
      <c r="BQ13" s="626"/>
      <c r="BR13" s="625"/>
      <c r="BS13" s="625"/>
      <c r="BT13" s="625"/>
      <c r="BU13" s="625"/>
      <c r="BV13" s="625"/>
      <c r="BW13" s="625"/>
      <c r="BX13" s="625"/>
      <c r="BY13" s="625"/>
      <c r="BZ13" s="626"/>
      <c r="CA13" s="631"/>
      <c r="CB13" s="630"/>
      <c r="CC13" s="135"/>
    </row>
    <row r="14" spans="1:81" ht="6" customHeight="1">
      <c r="A14" s="135"/>
      <c r="B14" s="717"/>
      <c r="C14" s="718"/>
      <c r="D14" s="718"/>
      <c r="E14" s="719"/>
      <c r="F14" s="668"/>
      <c r="G14" s="669"/>
      <c r="H14" s="668"/>
      <c r="I14" s="669"/>
      <c r="J14" s="647"/>
      <c r="K14" s="648"/>
      <c r="L14" s="648"/>
      <c r="M14" s="648"/>
      <c r="N14" s="648"/>
      <c r="O14" s="648"/>
      <c r="P14" s="648"/>
      <c r="Q14" s="648"/>
      <c r="R14" s="648"/>
      <c r="S14" s="648"/>
      <c r="T14" s="648"/>
      <c r="U14" s="648"/>
      <c r="V14" s="648"/>
      <c r="W14" s="648"/>
      <c r="X14" s="648"/>
      <c r="Y14" s="649"/>
      <c r="Z14" s="724"/>
      <c r="AA14" s="718"/>
      <c r="AB14" s="718"/>
      <c r="AC14" s="718"/>
      <c r="AD14" s="718"/>
      <c r="AE14" s="718"/>
      <c r="AF14" s="718"/>
      <c r="AG14" s="718"/>
      <c r="AH14" s="719"/>
      <c r="AI14" s="647"/>
      <c r="AJ14" s="649"/>
      <c r="AK14" s="647"/>
      <c r="AL14" s="649"/>
      <c r="AM14" s="647"/>
      <c r="AN14" s="649"/>
      <c r="AO14" s="648"/>
      <c r="AP14" s="649"/>
      <c r="AQ14" s="641"/>
      <c r="AR14" s="641"/>
      <c r="AS14" s="641"/>
      <c r="AT14" s="642"/>
      <c r="AU14" s="668"/>
      <c r="AV14" s="669"/>
      <c r="AW14" s="647"/>
      <c r="AX14" s="649"/>
      <c r="AY14" s="648"/>
      <c r="AZ14" s="649"/>
      <c r="BA14" s="647"/>
      <c r="BB14" s="648"/>
      <c r="BC14" s="648"/>
      <c r="BD14" s="648"/>
      <c r="BE14" s="648"/>
      <c r="BF14" s="648"/>
      <c r="BG14" s="648"/>
      <c r="BH14" s="659"/>
      <c r="BI14" s="660"/>
      <c r="BJ14" s="661"/>
      <c r="BK14" s="627"/>
      <c r="BL14" s="627"/>
      <c r="BM14" s="627"/>
      <c r="BN14" s="627"/>
      <c r="BO14" s="627"/>
      <c r="BP14" s="627"/>
      <c r="BQ14" s="628"/>
      <c r="BR14" s="627"/>
      <c r="BS14" s="627"/>
      <c r="BT14" s="627"/>
      <c r="BU14" s="627"/>
      <c r="BV14" s="627"/>
      <c r="BW14" s="627"/>
      <c r="BX14" s="627"/>
      <c r="BY14" s="627"/>
      <c r="BZ14" s="628"/>
      <c r="CA14" s="632"/>
      <c r="CB14" s="633"/>
      <c r="CC14" s="135"/>
    </row>
    <row r="15" spans="1:81" ht="6" customHeight="1">
      <c r="A15" s="135"/>
      <c r="B15" s="1079"/>
      <c r="C15" s="945"/>
      <c r="D15" s="945"/>
      <c r="E15" s="936"/>
      <c r="F15" s="941"/>
      <c r="G15" s="954"/>
      <c r="H15" s="941"/>
      <c r="I15" s="954"/>
      <c r="J15" s="935"/>
      <c r="K15" s="942"/>
      <c r="L15" s="942"/>
      <c r="M15" s="942"/>
      <c r="N15" s="942"/>
      <c r="O15" s="942"/>
      <c r="P15" s="942"/>
      <c r="Q15" s="942"/>
      <c r="R15" s="942"/>
      <c r="S15" s="942"/>
      <c r="T15" s="942"/>
      <c r="U15" s="942"/>
      <c r="V15" s="942"/>
      <c r="W15" s="942"/>
      <c r="X15" s="942"/>
      <c r="Y15" s="936"/>
      <c r="Z15" s="1080"/>
      <c r="AA15" s="958"/>
      <c r="AB15" s="958"/>
      <c r="AC15" s="958"/>
      <c r="AD15" s="958"/>
      <c r="AE15" s="958"/>
      <c r="AF15" s="958"/>
      <c r="AG15" s="958"/>
      <c r="AH15" s="1081"/>
      <c r="AI15" s="935" t="s">
        <v>66</v>
      </c>
      <c r="AJ15" s="936"/>
      <c r="AK15" s="935" t="s">
        <v>66</v>
      </c>
      <c r="AL15" s="936"/>
      <c r="AM15" s="935" t="s">
        <v>66</v>
      </c>
      <c r="AN15" s="936"/>
      <c r="AO15" s="935" t="s">
        <v>66</v>
      </c>
      <c r="AP15" s="936"/>
      <c r="AQ15" s="1076"/>
      <c r="AR15" s="1077"/>
      <c r="AS15" s="1077"/>
      <c r="AT15" s="1078"/>
      <c r="AU15" s="935"/>
      <c r="AV15" s="936"/>
      <c r="AW15" s="935"/>
      <c r="AX15" s="936"/>
      <c r="AY15" s="935"/>
      <c r="AZ15" s="936"/>
      <c r="BA15" s="935"/>
      <c r="BB15" s="942"/>
      <c r="BC15" s="942"/>
      <c r="BD15" s="942"/>
      <c r="BE15" s="942"/>
      <c r="BF15" s="942"/>
      <c r="BG15" s="942"/>
      <c r="BH15" s="935"/>
      <c r="BI15" s="945"/>
      <c r="BJ15" s="946"/>
      <c r="BK15" s="138"/>
      <c r="BL15" s="138"/>
      <c r="BM15" s="138"/>
      <c r="BN15" s="138"/>
      <c r="BO15" s="138"/>
      <c r="BP15" s="138"/>
      <c r="BQ15" s="140"/>
      <c r="BR15" s="138"/>
      <c r="BS15" s="138"/>
      <c r="BT15" s="138"/>
      <c r="BU15" s="138"/>
      <c r="BV15" s="138"/>
      <c r="BW15" s="138"/>
      <c r="BX15" s="138"/>
      <c r="BY15" s="138"/>
      <c r="BZ15" s="140"/>
      <c r="CA15" s="138"/>
      <c r="CB15" s="141"/>
      <c r="CC15" s="135"/>
    </row>
    <row r="16" spans="1:81" ht="6" customHeight="1">
      <c r="A16" s="135"/>
      <c r="B16" s="955"/>
      <c r="C16" s="943"/>
      <c r="D16" s="943"/>
      <c r="E16" s="938"/>
      <c r="F16" s="937"/>
      <c r="G16" s="938"/>
      <c r="H16" s="937"/>
      <c r="I16" s="938"/>
      <c r="J16" s="937"/>
      <c r="K16" s="943"/>
      <c r="L16" s="943"/>
      <c r="M16" s="943"/>
      <c r="N16" s="943"/>
      <c r="O16" s="943"/>
      <c r="P16" s="943"/>
      <c r="Q16" s="943"/>
      <c r="R16" s="943"/>
      <c r="S16" s="943"/>
      <c r="T16" s="943"/>
      <c r="U16" s="943"/>
      <c r="V16" s="943"/>
      <c r="W16" s="943"/>
      <c r="X16" s="943"/>
      <c r="Y16" s="938"/>
      <c r="Z16" s="960"/>
      <c r="AA16" s="961"/>
      <c r="AB16" s="961"/>
      <c r="AC16" s="961"/>
      <c r="AD16" s="961"/>
      <c r="AE16" s="961"/>
      <c r="AF16" s="961"/>
      <c r="AG16" s="961"/>
      <c r="AH16" s="962"/>
      <c r="AI16" s="937"/>
      <c r="AJ16" s="938"/>
      <c r="AK16" s="937"/>
      <c r="AL16" s="938"/>
      <c r="AM16" s="937"/>
      <c r="AN16" s="938"/>
      <c r="AO16" s="937"/>
      <c r="AP16" s="938"/>
      <c r="AQ16" s="975"/>
      <c r="AR16" s="976"/>
      <c r="AS16" s="976"/>
      <c r="AT16" s="977"/>
      <c r="AU16" s="937"/>
      <c r="AV16" s="938"/>
      <c r="AW16" s="937"/>
      <c r="AX16" s="938"/>
      <c r="AY16" s="937"/>
      <c r="AZ16" s="938"/>
      <c r="BA16" s="937"/>
      <c r="BB16" s="943"/>
      <c r="BC16" s="943"/>
      <c r="BD16" s="943"/>
      <c r="BE16" s="943"/>
      <c r="BF16" s="943"/>
      <c r="BG16" s="943"/>
      <c r="BH16" s="947"/>
      <c r="BI16" s="948"/>
      <c r="BJ16" s="949"/>
      <c r="BK16" s="138"/>
      <c r="BL16" s="138"/>
      <c r="BM16" s="138"/>
      <c r="BN16" s="138"/>
      <c r="BO16" s="138"/>
      <c r="BP16" s="138"/>
      <c r="BQ16" s="140"/>
      <c r="BR16" s="138"/>
      <c r="BS16" s="138"/>
      <c r="BT16" s="138"/>
      <c r="BU16" s="138"/>
      <c r="BV16" s="138"/>
      <c r="BW16" s="138"/>
      <c r="BX16" s="138"/>
      <c r="BY16" s="138"/>
      <c r="BZ16" s="140"/>
      <c r="CA16" s="138"/>
      <c r="CB16" s="141"/>
      <c r="CC16" s="135"/>
    </row>
    <row r="17" spans="1:81" ht="6" customHeight="1">
      <c r="A17" s="135"/>
      <c r="B17" s="1027"/>
      <c r="C17" s="968"/>
      <c r="D17" s="968"/>
      <c r="E17" s="967"/>
      <c r="F17" s="966"/>
      <c r="G17" s="967"/>
      <c r="H17" s="966"/>
      <c r="I17" s="967"/>
      <c r="J17" s="966"/>
      <c r="K17" s="968"/>
      <c r="L17" s="968"/>
      <c r="M17" s="968"/>
      <c r="N17" s="968"/>
      <c r="O17" s="968"/>
      <c r="P17" s="968"/>
      <c r="Q17" s="968"/>
      <c r="R17" s="968"/>
      <c r="S17" s="968"/>
      <c r="T17" s="968"/>
      <c r="U17" s="968"/>
      <c r="V17" s="968"/>
      <c r="W17" s="968"/>
      <c r="X17" s="968"/>
      <c r="Y17" s="967"/>
      <c r="Z17" s="969"/>
      <c r="AA17" s="970"/>
      <c r="AB17" s="970"/>
      <c r="AC17" s="970"/>
      <c r="AD17" s="970"/>
      <c r="AE17" s="970"/>
      <c r="AF17" s="970"/>
      <c r="AG17" s="970"/>
      <c r="AH17" s="971"/>
      <c r="AI17" s="966"/>
      <c r="AJ17" s="967"/>
      <c r="AK17" s="966"/>
      <c r="AL17" s="967"/>
      <c r="AM17" s="966"/>
      <c r="AN17" s="967"/>
      <c r="AO17" s="966"/>
      <c r="AP17" s="967"/>
      <c r="AQ17" s="1024"/>
      <c r="AR17" s="1025"/>
      <c r="AS17" s="1025"/>
      <c r="AT17" s="1026"/>
      <c r="AU17" s="966"/>
      <c r="AV17" s="967"/>
      <c r="AW17" s="966"/>
      <c r="AX17" s="967"/>
      <c r="AY17" s="966"/>
      <c r="AZ17" s="967"/>
      <c r="BA17" s="966"/>
      <c r="BB17" s="968"/>
      <c r="BC17" s="968"/>
      <c r="BD17" s="968"/>
      <c r="BE17" s="968"/>
      <c r="BF17" s="968"/>
      <c r="BG17" s="968"/>
      <c r="BH17" s="1008"/>
      <c r="BI17" s="1009"/>
      <c r="BJ17" s="1010"/>
      <c r="BK17" s="142"/>
      <c r="BL17" s="142"/>
      <c r="BM17" s="142"/>
      <c r="BN17" s="142"/>
      <c r="BO17" s="142"/>
      <c r="BP17" s="142"/>
      <c r="BQ17" s="143"/>
      <c r="BR17" s="142"/>
      <c r="BS17" s="142"/>
      <c r="BT17" s="142"/>
      <c r="BU17" s="142"/>
      <c r="BV17" s="142"/>
      <c r="BW17" s="142"/>
      <c r="BX17" s="142"/>
      <c r="BY17" s="142"/>
      <c r="BZ17" s="143"/>
      <c r="CA17" s="142"/>
      <c r="CB17" s="144"/>
      <c r="CC17" s="135"/>
    </row>
    <row r="18" spans="1:81" ht="6" customHeight="1">
      <c r="A18" s="135"/>
      <c r="B18" s="1011"/>
      <c r="C18" s="997"/>
      <c r="D18" s="997"/>
      <c r="E18" s="1012"/>
      <c r="F18" s="996"/>
      <c r="G18" s="1012"/>
      <c r="H18" s="996" t="s">
        <v>66</v>
      </c>
      <c r="I18" s="1012"/>
      <c r="J18" s="996"/>
      <c r="K18" s="997"/>
      <c r="L18" s="997"/>
      <c r="M18" s="997"/>
      <c r="N18" s="997"/>
      <c r="O18" s="997"/>
      <c r="P18" s="997"/>
      <c r="Q18" s="997"/>
      <c r="R18" s="997"/>
      <c r="S18" s="997"/>
      <c r="T18" s="997"/>
      <c r="U18" s="997"/>
      <c r="V18" s="997"/>
      <c r="W18" s="997"/>
      <c r="X18" s="997"/>
      <c r="Y18" s="1012"/>
      <c r="Z18" s="1015"/>
      <c r="AA18" s="1016"/>
      <c r="AB18" s="1016"/>
      <c r="AC18" s="1016"/>
      <c r="AD18" s="1016"/>
      <c r="AE18" s="1016"/>
      <c r="AF18" s="1016"/>
      <c r="AG18" s="1016"/>
      <c r="AH18" s="1017"/>
      <c r="AI18" s="990" t="s">
        <v>66</v>
      </c>
      <c r="AJ18" s="991"/>
      <c r="AK18" s="990" t="s">
        <v>66</v>
      </c>
      <c r="AL18" s="991"/>
      <c r="AM18" s="990" t="s">
        <v>66</v>
      </c>
      <c r="AN18" s="991"/>
      <c r="AO18" s="990" t="s">
        <v>66</v>
      </c>
      <c r="AP18" s="991"/>
      <c r="AQ18" s="981"/>
      <c r="AR18" s="982"/>
      <c r="AS18" s="982"/>
      <c r="AT18" s="983"/>
      <c r="AU18" s="990"/>
      <c r="AV18" s="991"/>
      <c r="AW18" s="990"/>
      <c r="AX18" s="991"/>
      <c r="AY18" s="990"/>
      <c r="AZ18" s="991"/>
      <c r="BA18" s="996"/>
      <c r="BB18" s="997"/>
      <c r="BC18" s="997"/>
      <c r="BD18" s="997"/>
      <c r="BE18" s="997"/>
      <c r="BF18" s="997"/>
      <c r="BG18" s="997"/>
      <c r="BH18" s="990"/>
      <c r="BI18" s="1000"/>
      <c r="BJ18" s="1001"/>
      <c r="BK18" s="138"/>
      <c r="BL18" s="138"/>
      <c r="BM18" s="138"/>
      <c r="BN18" s="138"/>
      <c r="BO18" s="138"/>
      <c r="BP18" s="138"/>
      <c r="BQ18" s="140"/>
      <c r="BR18" s="138"/>
      <c r="BS18" s="138"/>
      <c r="BT18" s="138"/>
      <c r="BU18" s="138"/>
      <c r="BV18" s="138"/>
      <c r="BW18" s="138"/>
      <c r="BX18" s="138"/>
      <c r="BY18" s="138"/>
      <c r="BZ18" s="140"/>
      <c r="CA18" s="138"/>
      <c r="CB18" s="141"/>
      <c r="CC18" s="135"/>
    </row>
    <row r="19" spans="1:81" ht="6" customHeight="1">
      <c r="A19" s="135"/>
      <c r="B19" s="1013"/>
      <c r="C19" s="998"/>
      <c r="D19" s="998"/>
      <c r="E19" s="993"/>
      <c r="F19" s="992"/>
      <c r="G19" s="993"/>
      <c r="H19" s="992"/>
      <c r="I19" s="993"/>
      <c r="J19" s="992"/>
      <c r="K19" s="998"/>
      <c r="L19" s="998"/>
      <c r="M19" s="998"/>
      <c r="N19" s="998"/>
      <c r="O19" s="998"/>
      <c r="P19" s="998"/>
      <c r="Q19" s="998"/>
      <c r="R19" s="998"/>
      <c r="S19" s="998"/>
      <c r="T19" s="998"/>
      <c r="U19" s="998"/>
      <c r="V19" s="998"/>
      <c r="W19" s="998"/>
      <c r="X19" s="998"/>
      <c r="Y19" s="993"/>
      <c r="Z19" s="1018"/>
      <c r="AA19" s="1019"/>
      <c r="AB19" s="1019"/>
      <c r="AC19" s="1019"/>
      <c r="AD19" s="1019"/>
      <c r="AE19" s="1019"/>
      <c r="AF19" s="1019"/>
      <c r="AG19" s="1019"/>
      <c r="AH19" s="1020"/>
      <c r="AI19" s="992"/>
      <c r="AJ19" s="993"/>
      <c r="AK19" s="992"/>
      <c r="AL19" s="993"/>
      <c r="AM19" s="992"/>
      <c r="AN19" s="993"/>
      <c r="AO19" s="992"/>
      <c r="AP19" s="993"/>
      <c r="AQ19" s="984"/>
      <c r="AR19" s="985"/>
      <c r="AS19" s="985"/>
      <c r="AT19" s="986"/>
      <c r="AU19" s="992"/>
      <c r="AV19" s="993"/>
      <c r="AW19" s="992"/>
      <c r="AX19" s="993"/>
      <c r="AY19" s="992"/>
      <c r="AZ19" s="993"/>
      <c r="BA19" s="992"/>
      <c r="BB19" s="998"/>
      <c r="BC19" s="998"/>
      <c r="BD19" s="998"/>
      <c r="BE19" s="998"/>
      <c r="BF19" s="998"/>
      <c r="BG19" s="998"/>
      <c r="BH19" s="1002"/>
      <c r="BI19" s="1003"/>
      <c r="BJ19" s="1004"/>
      <c r="BK19" s="138"/>
      <c r="BL19" s="138"/>
      <c r="BM19" s="138"/>
      <c r="BN19" s="138"/>
      <c r="BO19" s="138"/>
      <c r="BP19" s="138"/>
      <c r="BQ19" s="140"/>
      <c r="BR19" s="138"/>
      <c r="BS19" s="138"/>
      <c r="BT19" s="138"/>
      <c r="BU19" s="138"/>
      <c r="BV19" s="138"/>
      <c r="BW19" s="138"/>
      <c r="BX19" s="138"/>
      <c r="BY19" s="138"/>
      <c r="BZ19" s="140"/>
      <c r="CA19" s="138"/>
      <c r="CB19" s="141"/>
      <c r="CC19" s="135"/>
    </row>
    <row r="20" spans="1:81" ht="6" customHeight="1">
      <c r="A20" s="135"/>
      <c r="B20" s="1014"/>
      <c r="C20" s="999"/>
      <c r="D20" s="999"/>
      <c r="E20" s="995"/>
      <c r="F20" s="994"/>
      <c r="G20" s="995"/>
      <c r="H20" s="994"/>
      <c r="I20" s="995"/>
      <c r="J20" s="994"/>
      <c r="K20" s="999"/>
      <c r="L20" s="999"/>
      <c r="M20" s="999"/>
      <c r="N20" s="999"/>
      <c r="O20" s="999"/>
      <c r="P20" s="999"/>
      <c r="Q20" s="999"/>
      <c r="R20" s="999"/>
      <c r="S20" s="999"/>
      <c r="T20" s="999"/>
      <c r="U20" s="999"/>
      <c r="V20" s="999"/>
      <c r="W20" s="999"/>
      <c r="X20" s="999"/>
      <c r="Y20" s="995"/>
      <c r="Z20" s="1021"/>
      <c r="AA20" s="1022"/>
      <c r="AB20" s="1022"/>
      <c r="AC20" s="1022"/>
      <c r="AD20" s="1022"/>
      <c r="AE20" s="1022"/>
      <c r="AF20" s="1022"/>
      <c r="AG20" s="1022"/>
      <c r="AH20" s="1023"/>
      <c r="AI20" s="994"/>
      <c r="AJ20" s="995"/>
      <c r="AK20" s="994"/>
      <c r="AL20" s="995"/>
      <c r="AM20" s="994"/>
      <c r="AN20" s="995"/>
      <c r="AO20" s="994"/>
      <c r="AP20" s="995"/>
      <c r="AQ20" s="987"/>
      <c r="AR20" s="988"/>
      <c r="AS20" s="988"/>
      <c r="AT20" s="989"/>
      <c r="AU20" s="994"/>
      <c r="AV20" s="995"/>
      <c r="AW20" s="994"/>
      <c r="AX20" s="995"/>
      <c r="AY20" s="994"/>
      <c r="AZ20" s="995"/>
      <c r="BA20" s="994"/>
      <c r="BB20" s="999"/>
      <c r="BC20" s="999"/>
      <c r="BD20" s="999"/>
      <c r="BE20" s="999"/>
      <c r="BF20" s="999"/>
      <c r="BG20" s="999"/>
      <c r="BH20" s="1005"/>
      <c r="BI20" s="1006"/>
      <c r="BJ20" s="1007"/>
      <c r="BK20" s="142"/>
      <c r="BL20" s="142"/>
      <c r="BM20" s="142"/>
      <c r="BN20" s="142"/>
      <c r="BO20" s="142"/>
      <c r="BP20" s="142"/>
      <c r="BQ20" s="143"/>
      <c r="BR20" s="142"/>
      <c r="BS20" s="142"/>
      <c r="BT20" s="142"/>
      <c r="BU20" s="142"/>
      <c r="BV20" s="142"/>
      <c r="BW20" s="142"/>
      <c r="BX20" s="142"/>
      <c r="BY20" s="142"/>
      <c r="BZ20" s="143"/>
      <c r="CA20" s="142"/>
      <c r="CB20" s="144"/>
      <c r="CC20" s="135"/>
    </row>
    <row r="21" spans="1:81" ht="6" customHeight="1">
      <c r="A21" s="135"/>
      <c r="B21" s="953"/>
      <c r="C21" s="942"/>
      <c r="D21" s="942"/>
      <c r="E21" s="954"/>
      <c r="F21" s="941"/>
      <c r="G21" s="954"/>
      <c r="H21" s="941" t="s">
        <v>66</v>
      </c>
      <c r="I21" s="954"/>
      <c r="J21" s="941"/>
      <c r="K21" s="942"/>
      <c r="L21" s="942"/>
      <c r="M21" s="942"/>
      <c r="N21" s="942"/>
      <c r="O21" s="942"/>
      <c r="P21" s="942"/>
      <c r="Q21" s="942"/>
      <c r="R21" s="942"/>
      <c r="S21" s="942"/>
      <c r="T21" s="942"/>
      <c r="U21" s="942"/>
      <c r="V21" s="942"/>
      <c r="W21" s="942"/>
      <c r="X21" s="942"/>
      <c r="Y21" s="954"/>
      <c r="Z21" s="957"/>
      <c r="AA21" s="958"/>
      <c r="AB21" s="958"/>
      <c r="AC21" s="958"/>
      <c r="AD21" s="958"/>
      <c r="AE21" s="958"/>
      <c r="AF21" s="958"/>
      <c r="AG21" s="958"/>
      <c r="AH21" s="959"/>
      <c r="AI21" s="935" t="s">
        <v>66</v>
      </c>
      <c r="AJ21" s="936"/>
      <c r="AK21" s="935" t="s">
        <v>66</v>
      </c>
      <c r="AL21" s="936"/>
      <c r="AM21" s="935" t="s">
        <v>66</v>
      </c>
      <c r="AN21" s="936"/>
      <c r="AO21" s="935" t="s">
        <v>66</v>
      </c>
      <c r="AP21" s="936"/>
      <c r="AQ21" s="972"/>
      <c r="AR21" s="973"/>
      <c r="AS21" s="973"/>
      <c r="AT21" s="974"/>
      <c r="AU21" s="935"/>
      <c r="AV21" s="936"/>
      <c r="AW21" s="935"/>
      <c r="AX21" s="936"/>
      <c r="AY21" s="935"/>
      <c r="AZ21" s="936"/>
      <c r="BA21" s="941"/>
      <c r="BB21" s="942"/>
      <c r="BC21" s="942"/>
      <c r="BD21" s="942"/>
      <c r="BE21" s="942"/>
      <c r="BF21" s="942"/>
      <c r="BG21" s="942"/>
      <c r="BH21" s="935"/>
      <c r="BI21" s="945"/>
      <c r="BJ21" s="946"/>
      <c r="BK21" s="138"/>
      <c r="BL21" s="138"/>
      <c r="BM21" s="138"/>
      <c r="BN21" s="138"/>
      <c r="BO21" s="138"/>
      <c r="BP21" s="138"/>
      <c r="BQ21" s="145"/>
      <c r="BR21" s="138"/>
      <c r="BS21" s="138"/>
      <c r="BT21" s="138"/>
      <c r="BU21" s="138"/>
      <c r="BV21" s="138"/>
      <c r="BW21" s="138"/>
      <c r="BX21" s="138"/>
      <c r="BY21" s="138"/>
      <c r="BZ21" s="145"/>
      <c r="CA21" s="138"/>
      <c r="CB21" s="141"/>
      <c r="CC21" s="135"/>
    </row>
    <row r="22" spans="1:81" ht="6" customHeight="1">
      <c r="A22" s="135"/>
      <c r="B22" s="955"/>
      <c r="C22" s="943"/>
      <c r="D22" s="943"/>
      <c r="E22" s="938"/>
      <c r="F22" s="937"/>
      <c r="G22" s="938"/>
      <c r="H22" s="937"/>
      <c r="I22" s="938"/>
      <c r="J22" s="937"/>
      <c r="K22" s="943"/>
      <c r="L22" s="943"/>
      <c r="M22" s="943"/>
      <c r="N22" s="943"/>
      <c r="O22" s="943"/>
      <c r="P22" s="943"/>
      <c r="Q22" s="943"/>
      <c r="R22" s="943"/>
      <c r="S22" s="943"/>
      <c r="T22" s="943"/>
      <c r="U22" s="943"/>
      <c r="V22" s="943"/>
      <c r="W22" s="943"/>
      <c r="X22" s="943"/>
      <c r="Y22" s="938"/>
      <c r="Z22" s="960"/>
      <c r="AA22" s="961"/>
      <c r="AB22" s="961"/>
      <c r="AC22" s="961"/>
      <c r="AD22" s="961"/>
      <c r="AE22" s="961"/>
      <c r="AF22" s="961"/>
      <c r="AG22" s="961"/>
      <c r="AH22" s="962"/>
      <c r="AI22" s="937"/>
      <c r="AJ22" s="938"/>
      <c r="AK22" s="937"/>
      <c r="AL22" s="938"/>
      <c r="AM22" s="937"/>
      <c r="AN22" s="938"/>
      <c r="AO22" s="937"/>
      <c r="AP22" s="938"/>
      <c r="AQ22" s="975"/>
      <c r="AR22" s="976"/>
      <c r="AS22" s="976"/>
      <c r="AT22" s="977"/>
      <c r="AU22" s="937"/>
      <c r="AV22" s="938"/>
      <c r="AW22" s="937"/>
      <c r="AX22" s="938"/>
      <c r="AY22" s="937"/>
      <c r="AZ22" s="938"/>
      <c r="BA22" s="937"/>
      <c r="BB22" s="943"/>
      <c r="BC22" s="943"/>
      <c r="BD22" s="943"/>
      <c r="BE22" s="943"/>
      <c r="BF22" s="943"/>
      <c r="BG22" s="943"/>
      <c r="BH22" s="947"/>
      <c r="BI22" s="948"/>
      <c r="BJ22" s="949"/>
      <c r="BK22" s="138"/>
      <c r="BL22" s="138"/>
      <c r="BM22" s="138"/>
      <c r="BN22" s="138"/>
      <c r="BO22" s="138"/>
      <c r="BP22" s="138"/>
      <c r="BQ22" s="140"/>
      <c r="BR22" s="138"/>
      <c r="BS22" s="138"/>
      <c r="BT22" s="138"/>
      <c r="BU22" s="138"/>
      <c r="BV22" s="138"/>
      <c r="BW22" s="138"/>
      <c r="BX22" s="138"/>
      <c r="BY22" s="138"/>
      <c r="BZ22" s="140"/>
      <c r="CA22" s="138"/>
      <c r="CB22" s="141"/>
      <c r="CC22" s="135"/>
    </row>
    <row r="23" spans="1:81" ht="6" customHeight="1">
      <c r="A23" s="135"/>
      <c r="B23" s="1027"/>
      <c r="C23" s="968"/>
      <c r="D23" s="968"/>
      <c r="E23" s="967"/>
      <c r="F23" s="966"/>
      <c r="G23" s="967"/>
      <c r="H23" s="966"/>
      <c r="I23" s="967"/>
      <c r="J23" s="966"/>
      <c r="K23" s="968"/>
      <c r="L23" s="968"/>
      <c r="M23" s="968"/>
      <c r="N23" s="968"/>
      <c r="O23" s="968"/>
      <c r="P23" s="968"/>
      <c r="Q23" s="968"/>
      <c r="R23" s="968"/>
      <c r="S23" s="968"/>
      <c r="T23" s="968"/>
      <c r="U23" s="968"/>
      <c r="V23" s="968"/>
      <c r="W23" s="968"/>
      <c r="X23" s="968"/>
      <c r="Y23" s="967"/>
      <c r="Z23" s="969"/>
      <c r="AA23" s="970"/>
      <c r="AB23" s="970"/>
      <c r="AC23" s="970"/>
      <c r="AD23" s="970"/>
      <c r="AE23" s="970"/>
      <c r="AF23" s="970"/>
      <c r="AG23" s="970"/>
      <c r="AH23" s="971"/>
      <c r="AI23" s="966"/>
      <c r="AJ23" s="967"/>
      <c r="AK23" s="966"/>
      <c r="AL23" s="967"/>
      <c r="AM23" s="966"/>
      <c r="AN23" s="967"/>
      <c r="AO23" s="966"/>
      <c r="AP23" s="967"/>
      <c r="AQ23" s="1024"/>
      <c r="AR23" s="1025"/>
      <c r="AS23" s="1025"/>
      <c r="AT23" s="1026"/>
      <c r="AU23" s="966"/>
      <c r="AV23" s="967"/>
      <c r="AW23" s="966"/>
      <c r="AX23" s="967"/>
      <c r="AY23" s="966"/>
      <c r="AZ23" s="967"/>
      <c r="BA23" s="966"/>
      <c r="BB23" s="968"/>
      <c r="BC23" s="968"/>
      <c r="BD23" s="968"/>
      <c r="BE23" s="968"/>
      <c r="BF23" s="968"/>
      <c r="BG23" s="968"/>
      <c r="BH23" s="1008"/>
      <c r="BI23" s="1009"/>
      <c r="BJ23" s="1010"/>
      <c r="BK23" s="142"/>
      <c r="BL23" s="142"/>
      <c r="BM23" s="142"/>
      <c r="BN23" s="142"/>
      <c r="BO23" s="142"/>
      <c r="BP23" s="142"/>
      <c r="BQ23" s="143"/>
      <c r="BR23" s="142"/>
      <c r="BS23" s="142"/>
      <c r="BT23" s="142"/>
      <c r="BU23" s="142"/>
      <c r="BV23" s="142"/>
      <c r="BW23" s="142"/>
      <c r="BX23" s="142"/>
      <c r="BY23" s="142"/>
      <c r="BZ23" s="143"/>
      <c r="CA23" s="142"/>
      <c r="CB23" s="144"/>
      <c r="CC23" s="135"/>
    </row>
    <row r="24" spans="1:81" ht="6" customHeight="1">
      <c r="A24" s="135"/>
      <c r="B24" s="1011"/>
      <c r="C24" s="997"/>
      <c r="D24" s="997"/>
      <c r="E24" s="1012"/>
      <c r="F24" s="996"/>
      <c r="G24" s="1012"/>
      <c r="H24" s="996" t="s">
        <v>66</v>
      </c>
      <c r="I24" s="1012"/>
      <c r="J24" s="996"/>
      <c r="K24" s="997"/>
      <c r="L24" s="997"/>
      <c r="M24" s="997"/>
      <c r="N24" s="997"/>
      <c r="O24" s="997"/>
      <c r="P24" s="997"/>
      <c r="Q24" s="997"/>
      <c r="R24" s="997"/>
      <c r="S24" s="997"/>
      <c r="T24" s="997"/>
      <c r="U24" s="997"/>
      <c r="V24" s="997"/>
      <c r="W24" s="997"/>
      <c r="X24" s="997"/>
      <c r="Y24" s="1012"/>
      <c r="Z24" s="1015"/>
      <c r="AA24" s="1016"/>
      <c r="AB24" s="1016"/>
      <c r="AC24" s="1016"/>
      <c r="AD24" s="1016"/>
      <c r="AE24" s="1016"/>
      <c r="AF24" s="1016"/>
      <c r="AG24" s="1016"/>
      <c r="AH24" s="1017"/>
      <c r="AI24" s="990" t="s">
        <v>66</v>
      </c>
      <c r="AJ24" s="991"/>
      <c r="AK24" s="990" t="s">
        <v>66</v>
      </c>
      <c r="AL24" s="991"/>
      <c r="AM24" s="990" t="s">
        <v>66</v>
      </c>
      <c r="AN24" s="991"/>
      <c r="AO24" s="990" t="s">
        <v>66</v>
      </c>
      <c r="AP24" s="991"/>
      <c r="AQ24" s="981"/>
      <c r="AR24" s="982"/>
      <c r="AS24" s="982"/>
      <c r="AT24" s="983"/>
      <c r="AU24" s="990"/>
      <c r="AV24" s="991"/>
      <c r="AW24" s="990"/>
      <c r="AX24" s="991"/>
      <c r="AY24" s="990"/>
      <c r="AZ24" s="991"/>
      <c r="BA24" s="996"/>
      <c r="BB24" s="997"/>
      <c r="BC24" s="997"/>
      <c r="BD24" s="997"/>
      <c r="BE24" s="997"/>
      <c r="BF24" s="997"/>
      <c r="BG24" s="997"/>
      <c r="BH24" s="990"/>
      <c r="BI24" s="1000"/>
      <c r="BJ24" s="1001"/>
      <c r="BK24" s="138"/>
      <c r="BL24" s="138"/>
      <c r="BM24" s="138"/>
      <c r="BN24" s="138"/>
      <c r="BO24" s="138"/>
      <c r="BP24" s="138"/>
      <c r="BQ24" s="140"/>
      <c r="BR24" s="138"/>
      <c r="BS24" s="138"/>
      <c r="BT24" s="138"/>
      <c r="BU24" s="138"/>
      <c r="BV24" s="138"/>
      <c r="BW24" s="138"/>
      <c r="BX24" s="138"/>
      <c r="BY24" s="138"/>
      <c r="BZ24" s="140"/>
      <c r="CA24" s="138"/>
      <c r="CB24" s="141"/>
      <c r="CC24" s="135"/>
    </row>
    <row r="25" spans="1:81" ht="6" customHeight="1">
      <c r="A25" s="135"/>
      <c r="B25" s="1013"/>
      <c r="C25" s="998"/>
      <c r="D25" s="998"/>
      <c r="E25" s="993"/>
      <c r="F25" s="992"/>
      <c r="G25" s="993"/>
      <c r="H25" s="992"/>
      <c r="I25" s="993"/>
      <c r="J25" s="992"/>
      <c r="K25" s="998"/>
      <c r="L25" s="998"/>
      <c r="M25" s="998"/>
      <c r="N25" s="998"/>
      <c r="O25" s="998"/>
      <c r="P25" s="998"/>
      <c r="Q25" s="998"/>
      <c r="R25" s="998"/>
      <c r="S25" s="998"/>
      <c r="T25" s="998"/>
      <c r="U25" s="998"/>
      <c r="V25" s="998"/>
      <c r="W25" s="998"/>
      <c r="X25" s="998"/>
      <c r="Y25" s="993"/>
      <c r="Z25" s="1018"/>
      <c r="AA25" s="1019"/>
      <c r="AB25" s="1019"/>
      <c r="AC25" s="1019"/>
      <c r="AD25" s="1019"/>
      <c r="AE25" s="1019"/>
      <c r="AF25" s="1019"/>
      <c r="AG25" s="1019"/>
      <c r="AH25" s="1020"/>
      <c r="AI25" s="992"/>
      <c r="AJ25" s="993"/>
      <c r="AK25" s="992"/>
      <c r="AL25" s="993"/>
      <c r="AM25" s="992"/>
      <c r="AN25" s="993"/>
      <c r="AO25" s="992"/>
      <c r="AP25" s="993"/>
      <c r="AQ25" s="984"/>
      <c r="AR25" s="985"/>
      <c r="AS25" s="985"/>
      <c r="AT25" s="986"/>
      <c r="AU25" s="992"/>
      <c r="AV25" s="993"/>
      <c r="AW25" s="992"/>
      <c r="AX25" s="993"/>
      <c r="AY25" s="992"/>
      <c r="AZ25" s="993"/>
      <c r="BA25" s="992"/>
      <c r="BB25" s="998"/>
      <c r="BC25" s="998"/>
      <c r="BD25" s="998"/>
      <c r="BE25" s="998"/>
      <c r="BF25" s="998"/>
      <c r="BG25" s="998"/>
      <c r="BH25" s="1002"/>
      <c r="BI25" s="1003"/>
      <c r="BJ25" s="1004"/>
      <c r="BK25" s="138"/>
      <c r="BL25" s="138"/>
      <c r="BM25" s="138"/>
      <c r="BN25" s="138"/>
      <c r="BO25" s="138"/>
      <c r="BP25" s="138"/>
      <c r="BQ25" s="140"/>
      <c r="BR25" s="138"/>
      <c r="BS25" s="138"/>
      <c r="BT25" s="138"/>
      <c r="BU25" s="138"/>
      <c r="BV25" s="138"/>
      <c r="BW25" s="138"/>
      <c r="BX25" s="138"/>
      <c r="BY25" s="138"/>
      <c r="BZ25" s="140"/>
      <c r="CA25" s="138"/>
      <c r="CB25" s="141"/>
      <c r="CC25" s="135"/>
    </row>
    <row r="26" spans="1:81" ht="6" customHeight="1">
      <c r="A26" s="135"/>
      <c r="B26" s="1014"/>
      <c r="C26" s="999"/>
      <c r="D26" s="999"/>
      <c r="E26" s="995"/>
      <c r="F26" s="994"/>
      <c r="G26" s="995"/>
      <c r="H26" s="994"/>
      <c r="I26" s="995"/>
      <c r="J26" s="994"/>
      <c r="K26" s="999"/>
      <c r="L26" s="999"/>
      <c r="M26" s="999"/>
      <c r="N26" s="999"/>
      <c r="O26" s="999"/>
      <c r="P26" s="999"/>
      <c r="Q26" s="999"/>
      <c r="R26" s="999"/>
      <c r="S26" s="999"/>
      <c r="T26" s="999"/>
      <c r="U26" s="999"/>
      <c r="V26" s="999"/>
      <c r="W26" s="999"/>
      <c r="X26" s="999"/>
      <c r="Y26" s="995"/>
      <c r="Z26" s="1021"/>
      <c r="AA26" s="1022"/>
      <c r="AB26" s="1022"/>
      <c r="AC26" s="1022"/>
      <c r="AD26" s="1022"/>
      <c r="AE26" s="1022"/>
      <c r="AF26" s="1022"/>
      <c r="AG26" s="1022"/>
      <c r="AH26" s="1023"/>
      <c r="AI26" s="994"/>
      <c r="AJ26" s="995"/>
      <c r="AK26" s="994"/>
      <c r="AL26" s="995"/>
      <c r="AM26" s="994"/>
      <c r="AN26" s="995"/>
      <c r="AO26" s="994"/>
      <c r="AP26" s="995"/>
      <c r="AQ26" s="987"/>
      <c r="AR26" s="988"/>
      <c r="AS26" s="988"/>
      <c r="AT26" s="989"/>
      <c r="AU26" s="994"/>
      <c r="AV26" s="995"/>
      <c r="AW26" s="994"/>
      <c r="AX26" s="995"/>
      <c r="AY26" s="994"/>
      <c r="AZ26" s="995"/>
      <c r="BA26" s="994"/>
      <c r="BB26" s="999"/>
      <c r="BC26" s="999"/>
      <c r="BD26" s="999"/>
      <c r="BE26" s="999"/>
      <c r="BF26" s="999"/>
      <c r="BG26" s="999"/>
      <c r="BH26" s="1005"/>
      <c r="BI26" s="1006"/>
      <c r="BJ26" s="1007"/>
      <c r="BK26" s="142"/>
      <c r="BL26" s="142"/>
      <c r="BM26" s="142"/>
      <c r="BN26" s="142"/>
      <c r="BO26" s="142"/>
      <c r="BP26" s="142"/>
      <c r="BQ26" s="143"/>
      <c r="BR26" s="142"/>
      <c r="BS26" s="142"/>
      <c r="BT26" s="142"/>
      <c r="BU26" s="142"/>
      <c r="BV26" s="142"/>
      <c r="BW26" s="142"/>
      <c r="BX26" s="142"/>
      <c r="BY26" s="142"/>
      <c r="BZ26" s="143"/>
      <c r="CA26" s="142"/>
      <c r="CB26" s="144"/>
      <c r="CC26" s="135"/>
    </row>
    <row r="27" spans="1:81" ht="6" customHeight="1">
      <c r="A27" s="135"/>
      <c r="B27" s="953"/>
      <c r="C27" s="942"/>
      <c r="D27" s="942"/>
      <c r="E27" s="954"/>
      <c r="F27" s="941"/>
      <c r="G27" s="954"/>
      <c r="H27" s="941" t="s">
        <v>66</v>
      </c>
      <c r="I27" s="954"/>
      <c r="J27" s="941"/>
      <c r="K27" s="942"/>
      <c r="L27" s="942"/>
      <c r="M27" s="942"/>
      <c r="N27" s="942"/>
      <c r="O27" s="942"/>
      <c r="P27" s="942"/>
      <c r="Q27" s="942"/>
      <c r="R27" s="942"/>
      <c r="S27" s="942"/>
      <c r="T27" s="942"/>
      <c r="U27" s="942"/>
      <c r="V27" s="942"/>
      <c r="W27" s="942"/>
      <c r="X27" s="942"/>
      <c r="Y27" s="954"/>
      <c r="Z27" s="957"/>
      <c r="AA27" s="958"/>
      <c r="AB27" s="958"/>
      <c r="AC27" s="958"/>
      <c r="AD27" s="958"/>
      <c r="AE27" s="958"/>
      <c r="AF27" s="958"/>
      <c r="AG27" s="958"/>
      <c r="AH27" s="959"/>
      <c r="AI27" s="935" t="s">
        <v>66</v>
      </c>
      <c r="AJ27" s="936"/>
      <c r="AK27" s="935" t="s">
        <v>66</v>
      </c>
      <c r="AL27" s="936"/>
      <c r="AM27" s="935" t="s">
        <v>66</v>
      </c>
      <c r="AN27" s="936"/>
      <c r="AO27" s="935" t="s">
        <v>66</v>
      </c>
      <c r="AP27" s="936"/>
      <c r="AQ27" s="972"/>
      <c r="AR27" s="973"/>
      <c r="AS27" s="973"/>
      <c r="AT27" s="974"/>
      <c r="AU27" s="935"/>
      <c r="AV27" s="936"/>
      <c r="AW27" s="935"/>
      <c r="AX27" s="936"/>
      <c r="AY27" s="935"/>
      <c r="AZ27" s="936"/>
      <c r="BA27" s="941"/>
      <c r="BB27" s="942"/>
      <c r="BC27" s="942"/>
      <c r="BD27" s="942"/>
      <c r="BE27" s="942"/>
      <c r="BF27" s="942"/>
      <c r="BG27" s="942"/>
      <c r="BH27" s="935"/>
      <c r="BI27" s="945"/>
      <c r="BJ27" s="946"/>
      <c r="BK27" s="138"/>
      <c r="BL27" s="138"/>
      <c r="BM27" s="138"/>
      <c r="BN27" s="138"/>
      <c r="BO27" s="138"/>
      <c r="BP27" s="138"/>
      <c r="BQ27" s="145"/>
      <c r="BR27" s="138"/>
      <c r="BS27" s="138"/>
      <c r="BT27" s="138"/>
      <c r="BU27" s="138"/>
      <c r="BV27" s="138"/>
      <c r="BW27" s="138"/>
      <c r="BX27" s="138"/>
      <c r="BY27" s="138"/>
      <c r="BZ27" s="145"/>
      <c r="CA27" s="138"/>
      <c r="CB27" s="141"/>
      <c r="CC27" s="135"/>
    </row>
    <row r="28" spans="1:81" ht="6" customHeight="1">
      <c r="A28" s="135"/>
      <c r="B28" s="955"/>
      <c r="C28" s="943"/>
      <c r="D28" s="943"/>
      <c r="E28" s="938"/>
      <c r="F28" s="937"/>
      <c r="G28" s="938"/>
      <c r="H28" s="937"/>
      <c r="I28" s="938"/>
      <c r="J28" s="937"/>
      <c r="K28" s="943"/>
      <c r="L28" s="943"/>
      <c r="M28" s="943"/>
      <c r="N28" s="943"/>
      <c r="O28" s="943"/>
      <c r="P28" s="943"/>
      <c r="Q28" s="943"/>
      <c r="R28" s="943"/>
      <c r="S28" s="943"/>
      <c r="T28" s="943"/>
      <c r="U28" s="943"/>
      <c r="V28" s="943"/>
      <c r="W28" s="943"/>
      <c r="X28" s="943"/>
      <c r="Y28" s="938"/>
      <c r="Z28" s="960"/>
      <c r="AA28" s="961"/>
      <c r="AB28" s="961"/>
      <c r="AC28" s="961"/>
      <c r="AD28" s="961"/>
      <c r="AE28" s="961"/>
      <c r="AF28" s="961"/>
      <c r="AG28" s="961"/>
      <c r="AH28" s="962"/>
      <c r="AI28" s="937"/>
      <c r="AJ28" s="938"/>
      <c r="AK28" s="937"/>
      <c r="AL28" s="938"/>
      <c r="AM28" s="937"/>
      <c r="AN28" s="938"/>
      <c r="AO28" s="937"/>
      <c r="AP28" s="938"/>
      <c r="AQ28" s="975"/>
      <c r="AR28" s="976"/>
      <c r="AS28" s="976"/>
      <c r="AT28" s="977"/>
      <c r="AU28" s="937"/>
      <c r="AV28" s="938"/>
      <c r="AW28" s="937"/>
      <c r="AX28" s="938"/>
      <c r="AY28" s="937"/>
      <c r="AZ28" s="938"/>
      <c r="BA28" s="937"/>
      <c r="BB28" s="943"/>
      <c r="BC28" s="943"/>
      <c r="BD28" s="943"/>
      <c r="BE28" s="943"/>
      <c r="BF28" s="943"/>
      <c r="BG28" s="943"/>
      <c r="BH28" s="947"/>
      <c r="BI28" s="948"/>
      <c r="BJ28" s="949"/>
      <c r="BK28" s="138"/>
      <c r="BL28" s="138"/>
      <c r="BM28" s="138"/>
      <c r="BN28" s="138"/>
      <c r="BO28" s="138"/>
      <c r="BP28" s="138"/>
      <c r="BQ28" s="140"/>
      <c r="BR28" s="138"/>
      <c r="BS28" s="138"/>
      <c r="BT28" s="138"/>
      <c r="BU28" s="138"/>
      <c r="BV28" s="138"/>
      <c r="BW28" s="138"/>
      <c r="BX28" s="138"/>
      <c r="BY28" s="138"/>
      <c r="BZ28" s="140"/>
      <c r="CA28" s="138"/>
      <c r="CB28" s="141"/>
      <c r="CC28" s="135"/>
    </row>
    <row r="29" spans="1:81" ht="6" customHeight="1">
      <c r="A29" s="135"/>
      <c r="B29" s="1027"/>
      <c r="C29" s="968"/>
      <c r="D29" s="968"/>
      <c r="E29" s="967"/>
      <c r="F29" s="966"/>
      <c r="G29" s="967"/>
      <c r="H29" s="966"/>
      <c r="I29" s="967"/>
      <c r="J29" s="966"/>
      <c r="K29" s="968"/>
      <c r="L29" s="968"/>
      <c r="M29" s="968"/>
      <c r="N29" s="968"/>
      <c r="O29" s="968"/>
      <c r="P29" s="968"/>
      <c r="Q29" s="968"/>
      <c r="R29" s="968"/>
      <c r="S29" s="968"/>
      <c r="T29" s="968"/>
      <c r="U29" s="968"/>
      <c r="V29" s="968"/>
      <c r="W29" s="968"/>
      <c r="X29" s="968"/>
      <c r="Y29" s="967"/>
      <c r="Z29" s="969"/>
      <c r="AA29" s="970"/>
      <c r="AB29" s="970"/>
      <c r="AC29" s="970"/>
      <c r="AD29" s="970"/>
      <c r="AE29" s="970"/>
      <c r="AF29" s="970"/>
      <c r="AG29" s="970"/>
      <c r="AH29" s="971"/>
      <c r="AI29" s="966"/>
      <c r="AJ29" s="967"/>
      <c r="AK29" s="966"/>
      <c r="AL29" s="967"/>
      <c r="AM29" s="966"/>
      <c r="AN29" s="967"/>
      <c r="AO29" s="966"/>
      <c r="AP29" s="967"/>
      <c r="AQ29" s="1024"/>
      <c r="AR29" s="1025"/>
      <c r="AS29" s="1025"/>
      <c r="AT29" s="1026"/>
      <c r="AU29" s="966"/>
      <c r="AV29" s="967"/>
      <c r="AW29" s="966"/>
      <c r="AX29" s="967"/>
      <c r="AY29" s="966"/>
      <c r="AZ29" s="967"/>
      <c r="BA29" s="966"/>
      <c r="BB29" s="968"/>
      <c r="BC29" s="968"/>
      <c r="BD29" s="968"/>
      <c r="BE29" s="968"/>
      <c r="BF29" s="968"/>
      <c r="BG29" s="968"/>
      <c r="BH29" s="1008"/>
      <c r="BI29" s="1009"/>
      <c r="BJ29" s="1010"/>
      <c r="BK29" s="142"/>
      <c r="BL29" s="142"/>
      <c r="BM29" s="142"/>
      <c r="BN29" s="142"/>
      <c r="BO29" s="142"/>
      <c r="BP29" s="142"/>
      <c r="BQ29" s="143"/>
      <c r="BR29" s="142"/>
      <c r="BS29" s="142"/>
      <c r="BT29" s="142"/>
      <c r="BU29" s="142"/>
      <c r="BV29" s="142"/>
      <c r="BW29" s="142"/>
      <c r="BX29" s="142"/>
      <c r="BY29" s="142"/>
      <c r="BZ29" s="143"/>
      <c r="CA29" s="142"/>
      <c r="CB29" s="144"/>
      <c r="CC29" s="135"/>
    </row>
    <row r="30" spans="1:81" ht="6" customHeight="1">
      <c r="A30" s="135"/>
      <c r="B30" s="1011"/>
      <c r="C30" s="997"/>
      <c r="D30" s="997"/>
      <c r="E30" s="1012"/>
      <c r="F30" s="996"/>
      <c r="G30" s="1012"/>
      <c r="H30" s="996" t="s">
        <v>66</v>
      </c>
      <c r="I30" s="1012"/>
      <c r="J30" s="996"/>
      <c r="K30" s="997"/>
      <c r="L30" s="997"/>
      <c r="M30" s="997"/>
      <c r="N30" s="997"/>
      <c r="O30" s="997"/>
      <c r="P30" s="997"/>
      <c r="Q30" s="997"/>
      <c r="R30" s="997"/>
      <c r="S30" s="997"/>
      <c r="T30" s="997"/>
      <c r="U30" s="997"/>
      <c r="V30" s="997"/>
      <c r="W30" s="997"/>
      <c r="X30" s="997"/>
      <c r="Y30" s="1012"/>
      <c r="Z30" s="1015"/>
      <c r="AA30" s="1016"/>
      <c r="AB30" s="1016"/>
      <c r="AC30" s="1016"/>
      <c r="AD30" s="1016"/>
      <c r="AE30" s="1016"/>
      <c r="AF30" s="1016"/>
      <c r="AG30" s="1016"/>
      <c r="AH30" s="1017"/>
      <c r="AI30" s="990" t="s">
        <v>66</v>
      </c>
      <c r="AJ30" s="991"/>
      <c r="AK30" s="990" t="s">
        <v>66</v>
      </c>
      <c r="AL30" s="991"/>
      <c r="AM30" s="990" t="s">
        <v>66</v>
      </c>
      <c r="AN30" s="991"/>
      <c r="AO30" s="990" t="s">
        <v>66</v>
      </c>
      <c r="AP30" s="991"/>
      <c r="AQ30" s="981"/>
      <c r="AR30" s="982"/>
      <c r="AS30" s="982"/>
      <c r="AT30" s="983"/>
      <c r="AU30" s="990"/>
      <c r="AV30" s="991"/>
      <c r="AW30" s="990"/>
      <c r="AX30" s="991"/>
      <c r="AY30" s="990"/>
      <c r="AZ30" s="991"/>
      <c r="BA30" s="996"/>
      <c r="BB30" s="997"/>
      <c r="BC30" s="997"/>
      <c r="BD30" s="997"/>
      <c r="BE30" s="997"/>
      <c r="BF30" s="997"/>
      <c r="BG30" s="997"/>
      <c r="BH30" s="990"/>
      <c r="BI30" s="1000"/>
      <c r="BJ30" s="1001"/>
      <c r="BK30" s="138"/>
      <c r="BL30" s="138"/>
      <c r="BM30" s="138"/>
      <c r="BN30" s="138"/>
      <c r="BO30" s="138"/>
      <c r="BP30" s="138"/>
      <c r="BQ30" s="140"/>
      <c r="BR30" s="138"/>
      <c r="BS30" s="138"/>
      <c r="BT30" s="138"/>
      <c r="BU30" s="138"/>
      <c r="BV30" s="138"/>
      <c r="BW30" s="138"/>
      <c r="BX30" s="138"/>
      <c r="BY30" s="138"/>
      <c r="BZ30" s="140"/>
      <c r="CA30" s="138"/>
      <c r="CB30" s="141"/>
      <c r="CC30" s="135"/>
    </row>
    <row r="31" spans="1:81" ht="6" customHeight="1">
      <c r="A31" s="135"/>
      <c r="B31" s="1013"/>
      <c r="C31" s="998"/>
      <c r="D31" s="998"/>
      <c r="E31" s="993"/>
      <c r="F31" s="992"/>
      <c r="G31" s="993"/>
      <c r="H31" s="992"/>
      <c r="I31" s="993"/>
      <c r="J31" s="992"/>
      <c r="K31" s="998"/>
      <c r="L31" s="998"/>
      <c r="M31" s="998"/>
      <c r="N31" s="998"/>
      <c r="O31" s="998"/>
      <c r="P31" s="998"/>
      <c r="Q31" s="998"/>
      <c r="R31" s="998"/>
      <c r="S31" s="998"/>
      <c r="T31" s="998"/>
      <c r="U31" s="998"/>
      <c r="V31" s="998"/>
      <c r="W31" s="998"/>
      <c r="X31" s="998"/>
      <c r="Y31" s="993"/>
      <c r="Z31" s="1018"/>
      <c r="AA31" s="1019"/>
      <c r="AB31" s="1019"/>
      <c r="AC31" s="1019"/>
      <c r="AD31" s="1019"/>
      <c r="AE31" s="1019"/>
      <c r="AF31" s="1019"/>
      <c r="AG31" s="1019"/>
      <c r="AH31" s="1020"/>
      <c r="AI31" s="992"/>
      <c r="AJ31" s="993"/>
      <c r="AK31" s="992"/>
      <c r="AL31" s="993"/>
      <c r="AM31" s="992"/>
      <c r="AN31" s="993"/>
      <c r="AO31" s="992"/>
      <c r="AP31" s="993"/>
      <c r="AQ31" s="984"/>
      <c r="AR31" s="985"/>
      <c r="AS31" s="985"/>
      <c r="AT31" s="986"/>
      <c r="AU31" s="992"/>
      <c r="AV31" s="993"/>
      <c r="AW31" s="992"/>
      <c r="AX31" s="993"/>
      <c r="AY31" s="992"/>
      <c r="AZ31" s="993"/>
      <c r="BA31" s="992"/>
      <c r="BB31" s="998"/>
      <c r="BC31" s="998"/>
      <c r="BD31" s="998"/>
      <c r="BE31" s="998"/>
      <c r="BF31" s="998"/>
      <c r="BG31" s="998"/>
      <c r="BH31" s="1002"/>
      <c r="BI31" s="1003"/>
      <c r="BJ31" s="1004"/>
      <c r="BK31" s="138"/>
      <c r="BL31" s="138"/>
      <c r="BM31" s="138"/>
      <c r="BN31" s="138"/>
      <c r="BO31" s="138"/>
      <c r="BP31" s="138"/>
      <c r="BQ31" s="140"/>
      <c r="BR31" s="138"/>
      <c r="BS31" s="138"/>
      <c r="BT31" s="138"/>
      <c r="BU31" s="138"/>
      <c r="BV31" s="138"/>
      <c r="BW31" s="138"/>
      <c r="BX31" s="138"/>
      <c r="BY31" s="138"/>
      <c r="BZ31" s="140"/>
      <c r="CA31" s="138"/>
      <c r="CB31" s="141"/>
      <c r="CC31" s="135"/>
    </row>
    <row r="32" spans="1:81" ht="6" customHeight="1">
      <c r="A32" s="135"/>
      <c r="B32" s="1014"/>
      <c r="C32" s="999"/>
      <c r="D32" s="999"/>
      <c r="E32" s="995"/>
      <c r="F32" s="994"/>
      <c r="G32" s="995"/>
      <c r="H32" s="994"/>
      <c r="I32" s="995"/>
      <c r="J32" s="994"/>
      <c r="K32" s="999"/>
      <c r="L32" s="999"/>
      <c r="M32" s="999"/>
      <c r="N32" s="999"/>
      <c r="O32" s="999"/>
      <c r="P32" s="999"/>
      <c r="Q32" s="999"/>
      <c r="R32" s="999"/>
      <c r="S32" s="999"/>
      <c r="T32" s="999"/>
      <c r="U32" s="999"/>
      <c r="V32" s="999"/>
      <c r="W32" s="999"/>
      <c r="X32" s="999"/>
      <c r="Y32" s="995"/>
      <c r="Z32" s="1021"/>
      <c r="AA32" s="1022"/>
      <c r="AB32" s="1022"/>
      <c r="AC32" s="1022"/>
      <c r="AD32" s="1022"/>
      <c r="AE32" s="1022"/>
      <c r="AF32" s="1022"/>
      <c r="AG32" s="1022"/>
      <c r="AH32" s="1023"/>
      <c r="AI32" s="994"/>
      <c r="AJ32" s="995"/>
      <c r="AK32" s="994"/>
      <c r="AL32" s="995"/>
      <c r="AM32" s="994"/>
      <c r="AN32" s="995"/>
      <c r="AO32" s="994"/>
      <c r="AP32" s="995"/>
      <c r="AQ32" s="987"/>
      <c r="AR32" s="988"/>
      <c r="AS32" s="988"/>
      <c r="AT32" s="989"/>
      <c r="AU32" s="994"/>
      <c r="AV32" s="995"/>
      <c r="AW32" s="994"/>
      <c r="AX32" s="995"/>
      <c r="AY32" s="994"/>
      <c r="AZ32" s="995"/>
      <c r="BA32" s="994"/>
      <c r="BB32" s="999"/>
      <c r="BC32" s="999"/>
      <c r="BD32" s="999"/>
      <c r="BE32" s="999"/>
      <c r="BF32" s="999"/>
      <c r="BG32" s="999"/>
      <c r="BH32" s="1005"/>
      <c r="BI32" s="1006"/>
      <c r="BJ32" s="1007"/>
      <c r="BK32" s="142"/>
      <c r="BL32" s="142"/>
      <c r="BM32" s="142"/>
      <c r="BN32" s="142"/>
      <c r="BO32" s="142"/>
      <c r="BP32" s="142"/>
      <c r="BQ32" s="143"/>
      <c r="BR32" s="142"/>
      <c r="BS32" s="142"/>
      <c r="BT32" s="142"/>
      <c r="BU32" s="142"/>
      <c r="BV32" s="142"/>
      <c r="BW32" s="142"/>
      <c r="BX32" s="142"/>
      <c r="BY32" s="142"/>
      <c r="BZ32" s="143"/>
      <c r="CA32" s="142"/>
      <c r="CB32" s="144"/>
      <c r="CC32" s="135"/>
    </row>
    <row r="33" spans="1:81" ht="6" customHeight="1">
      <c r="A33" s="135"/>
      <c r="B33" s="1049" t="s">
        <v>138</v>
      </c>
      <c r="C33" s="1028"/>
      <c r="D33" s="1028"/>
      <c r="E33" s="924"/>
      <c r="F33" s="923" t="s">
        <v>170</v>
      </c>
      <c r="G33" s="924"/>
      <c r="H33" s="923" t="s">
        <v>66</v>
      </c>
      <c r="I33" s="924"/>
      <c r="J33" s="923" t="s">
        <v>297</v>
      </c>
      <c r="K33" s="1028"/>
      <c r="L33" s="1028"/>
      <c r="M33" s="1028"/>
      <c r="N33" s="1028"/>
      <c r="O33" s="1028"/>
      <c r="P33" s="1028"/>
      <c r="Q33" s="1028"/>
      <c r="R33" s="1028"/>
      <c r="S33" s="1028"/>
      <c r="T33" s="1028"/>
      <c r="U33" s="1028"/>
      <c r="V33" s="1028"/>
      <c r="W33" s="1028"/>
      <c r="X33" s="1028"/>
      <c r="Y33" s="924"/>
      <c r="Z33" s="1031"/>
      <c r="AA33" s="1032"/>
      <c r="AB33" s="1032"/>
      <c r="AC33" s="1032"/>
      <c r="AD33" s="1032"/>
      <c r="AE33" s="1032"/>
      <c r="AF33" s="1032"/>
      <c r="AG33" s="1032"/>
      <c r="AH33" s="1033"/>
      <c r="AI33" s="923" t="s">
        <v>66</v>
      </c>
      <c r="AJ33" s="924"/>
      <c r="AK33" s="923" t="s">
        <v>66</v>
      </c>
      <c r="AL33" s="924"/>
      <c r="AM33" s="923" t="s">
        <v>66</v>
      </c>
      <c r="AN33" s="924"/>
      <c r="AO33" s="923" t="s">
        <v>66</v>
      </c>
      <c r="AP33" s="924"/>
      <c r="AQ33" s="1040">
        <v>160</v>
      </c>
      <c r="AR33" s="1041"/>
      <c r="AS33" s="1041"/>
      <c r="AT33" s="1042"/>
      <c r="AU33" s="923" t="s">
        <v>170</v>
      </c>
      <c r="AV33" s="924"/>
      <c r="AW33" s="923"/>
      <c r="AX33" s="924"/>
      <c r="AY33" s="923"/>
      <c r="AZ33" s="924"/>
      <c r="BA33" s="923"/>
      <c r="BB33" s="1028"/>
      <c r="BC33" s="1028"/>
      <c r="BD33" s="1028"/>
      <c r="BE33" s="1028"/>
      <c r="BF33" s="1028"/>
      <c r="BG33" s="1028"/>
      <c r="BH33" s="935"/>
      <c r="BI33" s="945"/>
      <c r="BJ33" s="946"/>
      <c r="BK33" s="138"/>
      <c r="BL33" s="138"/>
      <c r="BM33" s="138"/>
      <c r="BN33" s="138"/>
      <c r="BO33" s="138"/>
      <c r="BP33" s="138"/>
      <c r="BQ33" s="145"/>
      <c r="BR33" s="138"/>
      <c r="BS33" s="138"/>
      <c r="BT33" s="138"/>
      <c r="BU33" s="138"/>
      <c r="BV33" s="138"/>
      <c r="BW33" s="138"/>
      <c r="BX33" s="138"/>
      <c r="BY33" s="138"/>
      <c r="BZ33" s="145"/>
      <c r="CA33" s="138"/>
      <c r="CB33" s="141"/>
      <c r="CC33" s="135"/>
    </row>
    <row r="34" spans="1:81" ht="6" customHeight="1">
      <c r="A34" s="135"/>
      <c r="B34" s="1050"/>
      <c r="C34" s="1029"/>
      <c r="D34" s="1029"/>
      <c r="E34" s="926"/>
      <c r="F34" s="925"/>
      <c r="G34" s="926"/>
      <c r="H34" s="925"/>
      <c r="I34" s="926"/>
      <c r="J34" s="925"/>
      <c r="K34" s="1029"/>
      <c r="L34" s="1029"/>
      <c r="M34" s="1029"/>
      <c r="N34" s="1029"/>
      <c r="O34" s="1029"/>
      <c r="P34" s="1029"/>
      <c r="Q34" s="1029"/>
      <c r="R34" s="1029"/>
      <c r="S34" s="1029"/>
      <c r="T34" s="1029"/>
      <c r="U34" s="1029"/>
      <c r="V34" s="1029"/>
      <c r="W34" s="1029"/>
      <c r="X34" s="1029"/>
      <c r="Y34" s="926"/>
      <c r="Z34" s="1034"/>
      <c r="AA34" s="1035"/>
      <c r="AB34" s="1035"/>
      <c r="AC34" s="1035"/>
      <c r="AD34" s="1035"/>
      <c r="AE34" s="1035"/>
      <c r="AF34" s="1035"/>
      <c r="AG34" s="1035"/>
      <c r="AH34" s="1036"/>
      <c r="AI34" s="925"/>
      <c r="AJ34" s="926"/>
      <c r="AK34" s="925"/>
      <c r="AL34" s="926"/>
      <c r="AM34" s="925"/>
      <c r="AN34" s="926"/>
      <c r="AO34" s="925"/>
      <c r="AP34" s="926"/>
      <c r="AQ34" s="1043"/>
      <c r="AR34" s="1044"/>
      <c r="AS34" s="1044"/>
      <c r="AT34" s="1045"/>
      <c r="AU34" s="925"/>
      <c r="AV34" s="926"/>
      <c r="AW34" s="925"/>
      <c r="AX34" s="926"/>
      <c r="AY34" s="925"/>
      <c r="AZ34" s="926"/>
      <c r="BA34" s="925"/>
      <c r="BB34" s="1029"/>
      <c r="BC34" s="1029"/>
      <c r="BD34" s="1029"/>
      <c r="BE34" s="1029"/>
      <c r="BF34" s="1029"/>
      <c r="BG34" s="1029"/>
      <c r="BH34" s="947"/>
      <c r="BI34" s="948"/>
      <c r="BJ34" s="949"/>
      <c r="BK34" s="138"/>
      <c r="BL34" s="138"/>
      <c r="BM34" s="138"/>
      <c r="BN34" s="138"/>
      <c r="BO34" s="138"/>
      <c r="BP34" s="138"/>
      <c r="BQ34" s="140"/>
      <c r="BR34" s="138"/>
      <c r="BS34" s="138"/>
      <c r="BT34" s="138"/>
      <c r="BU34" s="138"/>
      <c r="BV34" s="138"/>
      <c r="BW34" s="138"/>
      <c r="BX34" s="138"/>
      <c r="BY34" s="138"/>
      <c r="BZ34" s="140"/>
      <c r="CA34" s="138"/>
      <c r="CB34" s="141"/>
      <c r="CC34" s="135"/>
    </row>
    <row r="35" spans="1:81" ht="6" customHeight="1">
      <c r="A35" s="135"/>
      <c r="B35" s="1051"/>
      <c r="C35" s="1030"/>
      <c r="D35" s="1030"/>
      <c r="E35" s="928"/>
      <c r="F35" s="927"/>
      <c r="G35" s="928"/>
      <c r="H35" s="927"/>
      <c r="I35" s="928"/>
      <c r="J35" s="927"/>
      <c r="K35" s="1030"/>
      <c r="L35" s="1030"/>
      <c r="M35" s="1030"/>
      <c r="N35" s="1030"/>
      <c r="O35" s="1030"/>
      <c r="P35" s="1030"/>
      <c r="Q35" s="1030"/>
      <c r="R35" s="1030"/>
      <c r="S35" s="1030"/>
      <c r="T35" s="1030"/>
      <c r="U35" s="1030"/>
      <c r="V35" s="1030"/>
      <c r="W35" s="1030"/>
      <c r="X35" s="1030"/>
      <c r="Y35" s="928"/>
      <c r="Z35" s="1037"/>
      <c r="AA35" s="1038"/>
      <c r="AB35" s="1038"/>
      <c r="AC35" s="1038"/>
      <c r="AD35" s="1038"/>
      <c r="AE35" s="1038"/>
      <c r="AF35" s="1038"/>
      <c r="AG35" s="1038"/>
      <c r="AH35" s="1039"/>
      <c r="AI35" s="927"/>
      <c r="AJ35" s="928"/>
      <c r="AK35" s="927"/>
      <c r="AL35" s="928"/>
      <c r="AM35" s="927"/>
      <c r="AN35" s="928"/>
      <c r="AO35" s="927"/>
      <c r="AP35" s="928"/>
      <c r="AQ35" s="1046"/>
      <c r="AR35" s="1047"/>
      <c r="AS35" s="1047"/>
      <c r="AT35" s="1048"/>
      <c r="AU35" s="927"/>
      <c r="AV35" s="928"/>
      <c r="AW35" s="927"/>
      <c r="AX35" s="928"/>
      <c r="AY35" s="927"/>
      <c r="AZ35" s="928"/>
      <c r="BA35" s="927"/>
      <c r="BB35" s="1030"/>
      <c r="BC35" s="1030"/>
      <c r="BD35" s="1030"/>
      <c r="BE35" s="1030"/>
      <c r="BF35" s="1030"/>
      <c r="BG35" s="1030"/>
      <c r="BH35" s="1008"/>
      <c r="BI35" s="1009"/>
      <c r="BJ35" s="1010"/>
      <c r="BK35" s="142"/>
      <c r="BL35" s="142"/>
      <c r="BM35" s="142"/>
      <c r="BN35" s="142"/>
      <c r="BO35" s="142"/>
      <c r="BP35" s="142"/>
      <c r="BQ35" s="143"/>
      <c r="BR35" s="142"/>
      <c r="BS35" s="142"/>
      <c r="BT35" s="142"/>
      <c r="BU35" s="142"/>
      <c r="BV35" s="142"/>
      <c r="BW35" s="142"/>
      <c r="BX35" s="142"/>
      <c r="BY35" s="142"/>
      <c r="BZ35" s="143"/>
      <c r="CA35" s="142"/>
      <c r="CB35" s="144"/>
      <c r="CC35" s="135"/>
    </row>
    <row r="36" spans="1:81" ht="6" customHeight="1">
      <c r="A36" s="135"/>
      <c r="B36" s="1052" t="s">
        <v>138</v>
      </c>
      <c r="C36" s="1053"/>
      <c r="D36" s="1053"/>
      <c r="E36" s="930"/>
      <c r="F36" s="929" t="s">
        <v>170</v>
      </c>
      <c r="G36" s="930"/>
      <c r="H36" s="929" t="s">
        <v>66</v>
      </c>
      <c r="I36" s="930"/>
      <c r="J36" s="929" t="s">
        <v>298</v>
      </c>
      <c r="K36" s="1053"/>
      <c r="L36" s="1053"/>
      <c r="M36" s="1053"/>
      <c r="N36" s="1053"/>
      <c r="O36" s="1053"/>
      <c r="P36" s="1053"/>
      <c r="Q36" s="1053"/>
      <c r="R36" s="1053"/>
      <c r="S36" s="1053"/>
      <c r="T36" s="1053"/>
      <c r="U36" s="1053"/>
      <c r="V36" s="1053"/>
      <c r="W36" s="1053"/>
      <c r="X36" s="1053"/>
      <c r="Y36" s="930"/>
      <c r="Z36" s="1058"/>
      <c r="AA36" s="1059"/>
      <c r="AB36" s="1059"/>
      <c r="AC36" s="1059"/>
      <c r="AD36" s="1059"/>
      <c r="AE36" s="1059"/>
      <c r="AF36" s="1059"/>
      <c r="AG36" s="1059"/>
      <c r="AH36" s="1060"/>
      <c r="AI36" s="929" t="s">
        <v>66</v>
      </c>
      <c r="AJ36" s="930"/>
      <c r="AK36" s="929" t="s">
        <v>66</v>
      </c>
      <c r="AL36" s="930"/>
      <c r="AM36" s="929" t="s">
        <v>66</v>
      </c>
      <c r="AN36" s="930"/>
      <c r="AO36" s="929" t="s">
        <v>66</v>
      </c>
      <c r="AP36" s="930"/>
      <c r="AQ36" s="1067">
        <v>12</v>
      </c>
      <c r="AR36" s="1068"/>
      <c r="AS36" s="1068"/>
      <c r="AT36" s="1069"/>
      <c r="AU36" s="929" t="s">
        <v>170</v>
      </c>
      <c r="AV36" s="930"/>
      <c r="AW36" s="929"/>
      <c r="AX36" s="930"/>
      <c r="AY36" s="929"/>
      <c r="AZ36" s="930"/>
      <c r="BA36" s="929"/>
      <c r="BB36" s="1053"/>
      <c r="BC36" s="1053"/>
      <c r="BD36" s="1053"/>
      <c r="BE36" s="1053"/>
      <c r="BF36" s="1053"/>
      <c r="BG36" s="1053"/>
      <c r="BH36" s="990"/>
      <c r="BI36" s="1000"/>
      <c r="BJ36" s="1001"/>
      <c r="BK36" s="138"/>
      <c r="BL36" s="138"/>
      <c r="BM36" s="138"/>
      <c r="BN36" s="138"/>
      <c r="BO36" s="138"/>
      <c r="BP36" s="138"/>
      <c r="BQ36" s="140"/>
      <c r="BR36" s="138"/>
      <c r="BS36" s="138"/>
      <c r="BT36" s="138"/>
      <c r="BU36" s="138"/>
      <c r="BV36" s="138"/>
      <c r="BW36" s="138"/>
      <c r="BX36" s="138"/>
      <c r="BY36" s="138"/>
      <c r="BZ36" s="140"/>
      <c r="CA36" s="138"/>
      <c r="CB36" s="141"/>
      <c r="CC36" s="135"/>
    </row>
    <row r="37" spans="1:81" ht="6" customHeight="1">
      <c r="A37" s="135"/>
      <c r="B37" s="1054"/>
      <c r="C37" s="1055"/>
      <c r="D37" s="1055"/>
      <c r="E37" s="932"/>
      <c r="F37" s="931"/>
      <c r="G37" s="932"/>
      <c r="H37" s="931"/>
      <c r="I37" s="932"/>
      <c r="J37" s="931"/>
      <c r="K37" s="1055"/>
      <c r="L37" s="1055"/>
      <c r="M37" s="1055"/>
      <c r="N37" s="1055"/>
      <c r="O37" s="1055"/>
      <c r="P37" s="1055"/>
      <c r="Q37" s="1055"/>
      <c r="R37" s="1055"/>
      <c r="S37" s="1055"/>
      <c r="T37" s="1055"/>
      <c r="U37" s="1055"/>
      <c r="V37" s="1055"/>
      <c r="W37" s="1055"/>
      <c r="X37" s="1055"/>
      <c r="Y37" s="932"/>
      <c r="Z37" s="1061"/>
      <c r="AA37" s="1062"/>
      <c r="AB37" s="1062"/>
      <c r="AC37" s="1062"/>
      <c r="AD37" s="1062"/>
      <c r="AE37" s="1062"/>
      <c r="AF37" s="1062"/>
      <c r="AG37" s="1062"/>
      <c r="AH37" s="1063"/>
      <c r="AI37" s="931"/>
      <c r="AJ37" s="932"/>
      <c r="AK37" s="931"/>
      <c r="AL37" s="932"/>
      <c r="AM37" s="931"/>
      <c r="AN37" s="932"/>
      <c r="AO37" s="931"/>
      <c r="AP37" s="932"/>
      <c r="AQ37" s="1070"/>
      <c r="AR37" s="1071"/>
      <c r="AS37" s="1071"/>
      <c r="AT37" s="1072"/>
      <c r="AU37" s="931"/>
      <c r="AV37" s="932"/>
      <c r="AW37" s="931"/>
      <c r="AX37" s="932"/>
      <c r="AY37" s="931"/>
      <c r="AZ37" s="932"/>
      <c r="BA37" s="931"/>
      <c r="BB37" s="1055"/>
      <c r="BC37" s="1055"/>
      <c r="BD37" s="1055"/>
      <c r="BE37" s="1055"/>
      <c r="BF37" s="1055"/>
      <c r="BG37" s="1055"/>
      <c r="BH37" s="1002"/>
      <c r="BI37" s="1003"/>
      <c r="BJ37" s="1004"/>
      <c r="BK37" s="138"/>
      <c r="BL37" s="138"/>
      <c r="BM37" s="138"/>
      <c r="BN37" s="138"/>
      <c r="BO37" s="138"/>
      <c r="BP37" s="138"/>
      <c r="BQ37" s="140"/>
      <c r="BR37" s="138"/>
      <c r="BS37" s="138"/>
      <c r="BT37" s="138"/>
      <c r="BU37" s="138"/>
      <c r="BV37" s="138"/>
      <c r="BW37" s="138"/>
      <c r="BX37" s="138"/>
      <c r="BY37" s="138"/>
      <c r="BZ37" s="140"/>
      <c r="CA37" s="138"/>
      <c r="CB37" s="141"/>
      <c r="CC37" s="135"/>
    </row>
    <row r="38" spans="1:81" ht="6" customHeight="1">
      <c r="A38" s="135"/>
      <c r="B38" s="1056"/>
      <c r="C38" s="1057"/>
      <c r="D38" s="1057"/>
      <c r="E38" s="934"/>
      <c r="F38" s="933"/>
      <c r="G38" s="934"/>
      <c r="H38" s="933"/>
      <c r="I38" s="934"/>
      <c r="J38" s="933"/>
      <c r="K38" s="1057"/>
      <c r="L38" s="1057"/>
      <c r="M38" s="1057"/>
      <c r="N38" s="1057"/>
      <c r="O38" s="1057"/>
      <c r="P38" s="1057"/>
      <c r="Q38" s="1057"/>
      <c r="R38" s="1057"/>
      <c r="S38" s="1057"/>
      <c r="T38" s="1057"/>
      <c r="U38" s="1057"/>
      <c r="V38" s="1057"/>
      <c r="W38" s="1057"/>
      <c r="X38" s="1057"/>
      <c r="Y38" s="934"/>
      <c r="Z38" s="1064"/>
      <c r="AA38" s="1065"/>
      <c r="AB38" s="1065"/>
      <c r="AC38" s="1065"/>
      <c r="AD38" s="1065"/>
      <c r="AE38" s="1065"/>
      <c r="AF38" s="1065"/>
      <c r="AG38" s="1065"/>
      <c r="AH38" s="1066"/>
      <c r="AI38" s="933"/>
      <c r="AJ38" s="934"/>
      <c r="AK38" s="933"/>
      <c r="AL38" s="934"/>
      <c r="AM38" s="933"/>
      <c r="AN38" s="934"/>
      <c r="AO38" s="933"/>
      <c r="AP38" s="934"/>
      <c r="AQ38" s="1073"/>
      <c r="AR38" s="1074"/>
      <c r="AS38" s="1074"/>
      <c r="AT38" s="1075"/>
      <c r="AU38" s="933"/>
      <c r="AV38" s="934"/>
      <c r="AW38" s="933"/>
      <c r="AX38" s="934"/>
      <c r="AY38" s="933"/>
      <c r="AZ38" s="934"/>
      <c r="BA38" s="933"/>
      <c r="BB38" s="1057"/>
      <c r="BC38" s="1057"/>
      <c r="BD38" s="1057"/>
      <c r="BE38" s="1057"/>
      <c r="BF38" s="1057"/>
      <c r="BG38" s="1057"/>
      <c r="BH38" s="1005"/>
      <c r="BI38" s="1006"/>
      <c r="BJ38" s="1007"/>
      <c r="BK38" s="142"/>
      <c r="BL38" s="142"/>
      <c r="BM38" s="142"/>
      <c r="BN38" s="142"/>
      <c r="BO38" s="142"/>
      <c r="BP38" s="142"/>
      <c r="BQ38" s="143"/>
      <c r="BR38" s="142"/>
      <c r="BS38" s="142"/>
      <c r="BT38" s="142"/>
      <c r="BU38" s="142"/>
      <c r="BV38" s="142"/>
      <c r="BW38" s="142"/>
      <c r="BX38" s="142"/>
      <c r="BY38" s="142"/>
      <c r="BZ38" s="143"/>
      <c r="CA38" s="142"/>
      <c r="CB38" s="144"/>
      <c r="CC38" s="135"/>
    </row>
    <row r="39" spans="1:81" ht="6" customHeight="1">
      <c r="A39" s="135"/>
      <c r="B39" s="1049" t="s">
        <v>300</v>
      </c>
      <c r="C39" s="1028"/>
      <c r="D39" s="1028"/>
      <c r="E39" s="924"/>
      <c r="F39" s="923" t="s">
        <v>170</v>
      </c>
      <c r="G39" s="924"/>
      <c r="H39" s="923" t="s">
        <v>66</v>
      </c>
      <c r="I39" s="924"/>
      <c r="J39" s="923" t="s">
        <v>304</v>
      </c>
      <c r="K39" s="1028"/>
      <c r="L39" s="1028"/>
      <c r="M39" s="1028"/>
      <c r="N39" s="1028"/>
      <c r="O39" s="1028"/>
      <c r="P39" s="1028"/>
      <c r="Q39" s="1028"/>
      <c r="R39" s="1028"/>
      <c r="S39" s="1028"/>
      <c r="T39" s="1028"/>
      <c r="U39" s="1028"/>
      <c r="V39" s="1028"/>
      <c r="W39" s="1028"/>
      <c r="X39" s="1028"/>
      <c r="Y39" s="924"/>
      <c r="Z39" s="1031">
        <v>0.154</v>
      </c>
      <c r="AA39" s="1032"/>
      <c r="AB39" s="1032"/>
      <c r="AC39" s="1032"/>
      <c r="AD39" s="1032"/>
      <c r="AE39" s="1032"/>
      <c r="AF39" s="1032"/>
      <c r="AG39" s="1032"/>
      <c r="AH39" s="1033"/>
      <c r="AI39" s="923" t="s">
        <v>66</v>
      </c>
      <c r="AJ39" s="924"/>
      <c r="AK39" s="923" t="s">
        <v>170</v>
      </c>
      <c r="AL39" s="924"/>
      <c r="AM39" s="923" t="s">
        <v>66</v>
      </c>
      <c r="AN39" s="924"/>
      <c r="AO39" s="923" t="s">
        <v>66</v>
      </c>
      <c r="AP39" s="924"/>
      <c r="AQ39" s="1040">
        <v>28</v>
      </c>
      <c r="AR39" s="1041"/>
      <c r="AS39" s="1041"/>
      <c r="AT39" s="1042"/>
      <c r="AU39" s="923" t="s">
        <v>170</v>
      </c>
      <c r="AV39" s="924"/>
      <c r="AW39" s="923"/>
      <c r="AX39" s="924"/>
      <c r="AY39" s="923"/>
      <c r="AZ39" s="924"/>
      <c r="BA39" s="923"/>
      <c r="BB39" s="1028"/>
      <c r="BC39" s="1028"/>
      <c r="BD39" s="1028"/>
      <c r="BE39" s="1028"/>
      <c r="BF39" s="1028"/>
      <c r="BG39" s="1028"/>
      <c r="BH39" s="935"/>
      <c r="BI39" s="945"/>
      <c r="BJ39" s="946"/>
      <c r="BK39" s="138"/>
      <c r="BL39" s="138"/>
      <c r="BM39" s="138"/>
      <c r="BN39" s="138"/>
      <c r="BO39" s="138"/>
      <c r="BP39" s="138"/>
      <c r="BQ39" s="145"/>
      <c r="BR39" s="138"/>
      <c r="BS39" s="138"/>
      <c r="BT39" s="138"/>
      <c r="BU39" s="138"/>
      <c r="BV39" s="138"/>
      <c r="BW39" s="138"/>
      <c r="BX39" s="138"/>
      <c r="BY39" s="138"/>
      <c r="BZ39" s="145"/>
      <c r="CA39" s="138"/>
      <c r="CB39" s="141"/>
      <c r="CC39" s="135"/>
    </row>
    <row r="40" spans="1:81" ht="6" customHeight="1">
      <c r="A40" s="135"/>
      <c r="B40" s="1050"/>
      <c r="C40" s="1029"/>
      <c r="D40" s="1029"/>
      <c r="E40" s="926"/>
      <c r="F40" s="925"/>
      <c r="G40" s="926"/>
      <c r="H40" s="925"/>
      <c r="I40" s="926"/>
      <c r="J40" s="925"/>
      <c r="K40" s="1029"/>
      <c r="L40" s="1029"/>
      <c r="M40" s="1029"/>
      <c r="N40" s="1029"/>
      <c r="O40" s="1029"/>
      <c r="P40" s="1029"/>
      <c r="Q40" s="1029"/>
      <c r="R40" s="1029"/>
      <c r="S40" s="1029"/>
      <c r="T40" s="1029"/>
      <c r="U40" s="1029"/>
      <c r="V40" s="1029"/>
      <c r="W40" s="1029"/>
      <c r="X40" s="1029"/>
      <c r="Y40" s="926"/>
      <c r="Z40" s="1034"/>
      <c r="AA40" s="1035"/>
      <c r="AB40" s="1035"/>
      <c r="AC40" s="1035"/>
      <c r="AD40" s="1035"/>
      <c r="AE40" s="1035"/>
      <c r="AF40" s="1035"/>
      <c r="AG40" s="1035"/>
      <c r="AH40" s="1036"/>
      <c r="AI40" s="925"/>
      <c r="AJ40" s="926"/>
      <c r="AK40" s="925"/>
      <c r="AL40" s="926"/>
      <c r="AM40" s="925"/>
      <c r="AN40" s="926"/>
      <c r="AO40" s="925"/>
      <c r="AP40" s="926"/>
      <c r="AQ40" s="1043"/>
      <c r="AR40" s="1044"/>
      <c r="AS40" s="1044"/>
      <c r="AT40" s="1045"/>
      <c r="AU40" s="925"/>
      <c r="AV40" s="926"/>
      <c r="AW40" s="925"/>
      <c r="AX40" s="926"/>
      <c r="AY40" s="925"/>
      <c r="AZ40" s="926"/>
      <c r="BA40" s="925"/>
      <c r="BB40" s="1029"/>
      <c r="BC40" s="1029"/>
      <c r="BD40" s="1029"/>
      <c r="BE40" s="1029"/>
      <c r="BF40" s="1029"/>
      <c r="BG40" s="1029"/>
      <c r="BH40" s="947"/>
      <c r="BI40" s="948"/>
      <c r="BJ40" s="949"/>
      <c r="BK40" s="138"/>
      <c r="BL40" s="138"/>
      <c r="BM40" s="138"/>
      <c r="BN40" s="138"/>
      <c r="BO40" s="138"/>
      <c r="BP40" s="138"/>
      <c r="BQ40" s="140"/>
      <c r="BR40" s="138"/>
      <c r="BS40" s="138"/>
      <c r="BT40" s="138"/>
      <c r="BU40" s="138"/>
      <c r="BV40" s="138"/>
      <c r="BW40" s="138"/>
      <c r="BX40" s="138"/>
      <c r="BY40" s="138"/>
      <c r="BZ40" s="140"/>
      <c r="CA40" s="138"/>
      <c r="CB40" s="141"/>
      <c r="CC40" s="135"/>
    </row>
    <row r="41" spans="1:81" ht="6" customHeight="1">
      <c r="A41" s="135"/>
      <c r="B41" s="1051"/>
      <c r="C41" s="1030"/>
      <c r="D41" s="1030"/>
      <c r="E41" s="928"/>
      <c r="F41" s="927"/>
      <c r="G41" s="928"/>
      <c r="H41" s="927"/>
      <c r="I41" s="928"/>
      <c r="J41" s="927"/>
      <c r="K41" s="1030"/>
      <c r="L41" s="1030"/>
      <c r="M41" s="1030"/>
      <c r="N41" s="1030"/>
      <c r="O41" s="1030"/>
      <c r="P41" s="1030"/>
      <c r="Q41" s="1030"/>
      <c r="R41" s="1030"/>
      <c r="S41" s="1030"/>
      <c r="T41" s="1030"/>
      <c r="U41" s="1030"/>
      <c r="V41" s="1030"/>
      <c r="W41" s="1030"/>
      <c r="X41" s="1030"/>
      <c r="Y41" s="928"/>
      <c r="Z41" s="1037"/>
      <c r="AA41" s="1038"/>
      <c r="AB41" s="1038"/>
      <c r="AC41" s="1038"/>
      <c r="AD41" s="1038"/>
      <c r="AE41" s="1038"/>
      <c r="AF41" s="1038"/>
      <c r="AG41" s="1038"/>
      <c r="AH41" s="1039"/>
      <c r="AI41" s="927"/>
      <c r="AJ41" s="928"/>
      <c r="AK41" s="927"/>
      <c r="AL41" s="928"/>
      <c r="AM41" s="927"/>
      <c r="AN41" s="928"/>
      <c r="AO41" s="927"/>
      <c r="AP41" s="928"/>
      <c r="AQ41" s="1046"/>
      <c r="AR41" s="1047"/>
      <c r="AS41" s="1047"/>
      <c r="AT41" s="1048"/>
      <c r="AU41" s="927"/>
      <c r="AV41" s="928"/>
      <c r="AW41" s="927"/>
      <c r="AX41" s="928"/>
      <c r="AY41" s="927"/>
      <c r="AZ41" s="928"/>
      <c r="BA41" s="927"/>
      <c r="BB41" s="1030"/>
      <c r="BC41" s="1030"/>
      <c r="BD41" s="1030"/>
      <c r="BE41" s="1030"/>
      <c r="BF41" s="1030"/>
      <c r="BG41" s="1030"/>
      <c r="BH41" s="1008"/>
      <c r="BI41" s="1009"/>
      <c r="BJ41" s="1010"/>
      <c r="BK41" s="142"/>
      <c r="BL41" s="142"/>
      <c r="BM41" s="142"/>
      <c r="BN41" s="142"/>
      <c r="BO41" s="142"/>
      <c r="BP41" s="142"/>
      <c r="BQ41" s="143"/>
      <c r="BR41" s="142"/>
      <c r="BS41" s="142"/>
      <c r="BT41" s="142"/>
      <c r="BU41" s="142"/>
      <c r="BV41" s="142"/>
      <c r="BW41" s="142"/>
      <c r="BX41" s="142"/>
      <c r="BY41" s="142"/>
      <c r="BZ41" s="143"/>
      <c r="CA41" s="142"/>
      <c r="CB41" s="144"/>
      <c r="CC41" s="135"/>
    </row>
    <row r="42" spans="1:81" ht="6" customHeight="1">
      <c r="A42" s="135"/>
      <c r="B42" s="1052" t="s">
        <v>139</v>
      </c>
      <c r="C42" s="1053"/>
      <c r="D42" s="1053"/>
      <c r="E42" s="930"/>
      <c r="F42" s="929" t="s">
        <v>170</v>
      </c>
      <c r="G42" s="930"/>
      <c r="H42" s="929" t="s">
        <v>66</v>
      </c>
      <c r="I42" s="930"/>
      <c r="J42" s="929" t="s">
        <v>299</v>
      </c>
      <c r="K42" s="1053"/>
      <c r="L42" s="1053"/>
      <c r="M42" s="1053"/>
      <c r="N42" s="1053"/>
      <c r="O42" s="1053"/>
      <c r="P42" s="1053"/>
      <c r="Q42" s="1053"/>
      <c r="R42" s="1053"/>
      <c r="S42" s="1053"/>
      <c r="T42" s="1053"/>
      <c r="U42" s="1053"/>
      <c r="V42" s="1053"/>
      <c r="W42" s="1053"/>
      <c r="X42" s="1053"/>
      <c r="Y42" s="930"/>
      <c r="Z42" s="1058">
        <v>0.108</v>
      </c>
      <c r="AA42" s="1059"/>
      <c r="AB42" s="1059"/>
      <c r="AC42" s="1059"/>
      <c r="AD42" s="1059"/>
      <c r="AE42" s="1059"/>
      <c r="AF42" s="1059"/>
      <c r="AG42" s="1059"/>
      <c r="AH42" s="1060"/>
      <c r="AI42" s="929" t="s">
        <v>66</v>
      </c>
      <c r="AJ42" s="930"/>
      <c r="AK42" s="929" t="s">
        <v>170</v>
      </c>
      <c r="AL42" s="930"/>
      <c r="AM42" s="929" t="s">
        <v>66</v>
      </c>
      <c r="AN42" s="930"/>
      <c r="AO42" s="929" t="s">
        <v>66</v>
      </c>
      <c r="AP42" s="930"/>
      <c r="AQ42" s="1067">
        <v>12</v>
      </c>
      <c r="AR42" s="1068"/>
      <c r="AS42" s="1068"/>
      <c r="AT42" s="1069"/>
      <c r="AU42" s="929" t="s">
        <v>170</v>
      </c>
      <c r="AV42" s="930"/>
      <c r="AW42" s="929"/>
      <c r="AX42" s="930"/>
      <c r="AY42" s="929"/>
      <c r="AZ42" s="930"/>
      <c r="BA42" s="929"/>
      <c r="BB42" s="1053"/>
      <c r="BC42" s="1053"/>
      <c r="BD42" s="1053"/>
      <c r="BE42" s="1053"/>
      <c r="BF42" s="1053"/>
      <c r="BG42" s="1053"/>
      <c r="BH42" s="990"/>
      <c r="BI42" s="1000"/>
      <c r="BJ42" s="1001"/>
      <c r="BK42" s="138"/>
      <c r="BL42" s="138"/>
      <c r="BM42" s="138"/>
      <c r="BN42" s="138"/>
      <c r="BO42" s="138"/>
      <c r="BP42" s="138"/>
      <c r="BQ42" s="140"/>
      <c r="BR42" s="138"/>
      <c r="BS42" s="138"/>
      <c r="BT42" s="138"/>
      <c r="BU42" s="138"/>
      <c r="BV42" s="138"/>
      <c r="BW42" s="138"/>
      <c r="BX42" s="138"/>
      <c r="BY42" s="138"/>
      <c r="BZ42" s="140"/>
      <c r="CA42" s="138"/>
      <c r="CB42" s="141"/>
      <c r="CC42" s="135"/>
    </row>
    <row r="43" spans="1:81" ht="6" customHeight="1">
      <c r="A43" s="135"/>
      <c r="B43" s="1054"/>
      <c r="C43" s="1055"/>
      <c r="D43" s="1055"/>
      <c r="E43" s="932"/>
      <c r="F43" s="931"/>
      <c r="G43" s="932"/>
      <c r="H43" s="931"/>
      <c r="I43" s="932"/>
      <c r="J43" s="931"/>
      <c r="K43" s="1055"/>
      <c r="L43" s="1055"/>
      <c r="M43" s="1055"/>
      <c r="N43" s="1055"/>
      <c r="O43" s="1055"/>
      <c r="P43" s="1055"/>
      <c r="Q43" s="1055"/>
      <c r="R43" s="1055"/>
      <c r="S43" s="1055"/>
      <c r="T43" s="1055"/>
      <c r="U43" s="1055"/>
      <c r="V43" s="1055"/>
      <c r="W43" s="1055"/>
      <c r="X43" s="1055"/>
      <c r="Y43" s="932"/>
      <c r="Z43" s="1061"/>
      <c r="AA43" s="1062"/>
      <c r="AB43" s="1062"/>
      <c r="AC43" s="1062"/>
      <c r="AD43" s="1062"/>
      <c r="AE43" s="1062"/>
      <c r="AF43" s="1062"/>
      <c r="AG43" s="1062"/>
      <c r="AH43" s="1063"/>
      <c r="AI43" s="931"/>
      <c r="AJ43" s="932"/>
      <c r="AK43" s="931"/>
      <c r="AL43" s="932"/>
      <c r="AM43" s="931"/>
      <c r="AN43" s="932"/>
      <c r="AO43" s="931"/>
      <c r="AP43" s="932"/>
      <c r="AQ43" s="1070"/>
      <c r="AR43" s="1071"/>
      <c r="AS43" s="1071"/>
      <c r="AT43" s="1072"/>
      <c r="AU43" s="931"/>
      <c r="AV43" s="932"/>
      <c r="AW43" s="931"/>
      <c r="AX43" s="932"/>
      <c r="AY43" s="931"/>
      <c r="AZ43" s="932"/>
      <c r="BA43" s="931"/>
      <c r="BB43" s="1055"/>
      <c r="BC43" s="1055"/>
      <c r="BD43" s="1055"/>
      <c r="BE43" s="1055"/>
      <c r="BF43" s="1055"/>
      <c r="BG43" s="1055"/>
      <c r="BH43" s="1002"/>
      <c r="BI43" s="1003"/>
      <c r="BJ43" s="1004"/>
      <c r="BK43" s="138"/>
      <c r="BL43" s="138"/>
      <c r="BM43" s="138"/>
      <c r="BN43" s="138"/>
      <c r="BO43" s="138"/>
      <c r="BP43" s="138"/>
      <c r="BQ43" s="140"/>
      <c r="BR43" s="138"/>
      <c r="BS43" s="138"/>
      <c r="BT43" s="138"/>
      <c r="BU43" s="138"/>
      <c r="BV43" s="138"/>
      <c r="BW43" s="138"/>
      <c r="BX43" s="138"/>
      <c r="BY43" s="138"/>
      <c r="BZ43" s="140"/>
      <c r="CA43" s="138"/>
      <c r="CB43" s="141"/>
      <c r="CC43" s="135"/>
    </row>
    <row r="44" spans="1:81" ht="6" customHeight="1">
      <c r="A44" s="135"/>
      <c r="B44" s="1056"/>
      <c r="C44" s="1057"/>
      <c r="D44" s="1057"/>
      <c r="E44" s="934"/>
      <c r="F44" s="933"/>
      <c r="G44" s="934"/>
      <c r="H44" s="933"/>
      <c r="I44" s="934"/>
      <c r="J44" s="933"/>
      <c r="K44" s="1057"/>
      <c r="L44" s="1057"/>
      <c r="M44" s="1057"/>
      <c r="N44" s="1057"/>
      <c r="O44" s="1057"/>
      <c r="P44" s="1057"/>
      <c r="Q44" s="1057"/>
      <c r="R44" s="1057"/>
      <c r="S44" s="1057"/>
      <c r="T44" s="1057"/>
      <c r="U44" s="1057"/>
      <c r="V44" s="1057"/>
      <c r="W44" s="1057"/>
      <c r="X44" s="1057"/>
      <c r="Y44" s="934"/>
      <c r="Z44" s="1064"/>
      <c r="AA44" s="1065"/>
      <c r="AB44" s="1065"/>
      <c r="AC44" s="1065"/>
      <c r="AD44" s="1065"/>
      <c r="AE44" s="1065"/>
      <c r="AF44" s="1065"/>
      <c r="AG44" s="1065"/>
      <c r="AH44" s="1066"/>
      <c r="AI44" s="933"/>
      <c r="AJ44" s="934"/>
      <c r="AK44" s="933"/>
      <c r="AL44" s="934"/>
      <c r="AM44" s="933"/>
      <c r="AN44" s="934"/>
      <c r="AO44" s="933"/>
      <c r="AP44" s="934"/>
      <c r="AQ44" s="1073"/>
      <c r="AR44" s="1074"/>
      <c r="AS44" s="1074"/>
      <c r="AT44" s="1075"/>
      <c r="AU44" s="933"/>
      <c r="AV44" s="934"/>
      <c r="AW44" s="933"/>
      <c r="AX44" s="934"/>
      <c r="AY44" s="933"/>
      <c r="AZ44" s="934"/>
      <c r="BA44" s="933"/>
      <c r="BB44" s="1057"/>
      <c r="BC44" s="1057"/>
      <c r="BD44" s="1057"/>
      <c r="BE44" s="1057"/>
      <c r="BF44" s="1057"/>
      <c r="BG44" s="1057"/>
      <c r="BH44" s="1005"/>
      <c r="BI44" s="1006"/>
      <c r="BJ44" s="1007"/>
      <c r="BK44" s="142"/>
      <c r="BL44" s="142"/>
      <c r="BM44" s="142"/>
      <c r="BN44" s="142"/>
      <c r="BO44" s="142"/>
      <c r="BP44" s="142"/>
      <c r="BQ44" s="143"/>
      <c r="BR44" s="142"/>
      <c r="BS44" s="142"/>
      <c r="BT44" s="142"/>
      <c r="BU44" s="142"/>
      <c r="BV44" s="142"/>
      <c r="BW44" s="142"/>
      <c r="BX44" s="142"/>
      <c r="BY44" s="142"/>
      <c r="BZ44" s="143"/>
      <c r="CA44" s="142"/>
      <c r="CB44" s="144"/>
      <c r="CC44" s="135"/>
    </row>
    <row r="45" spans="1:81" ht="6" customHeight="1">
      <c r="A45" s="135"/>
      <c r="B45" s="1049" t="s">
        <v>139</v>
      </c>
      <c r="C45" s="1028"/>
      <c r="D45" s="1028"/>
      <c r="E45" s="924"/>
      <c r="F45" s="923" t="s">
        <v>170</v>
      </c>
      <c r="G45" s="924"/>
      <c r="H45" s="923" t="s">
        <v>66</v>
      </c>
      <c r="I45" s="924"/>
      <c r="J45" s="923" t="s">
        <v>305</v>
      </c>
      <c r="K45" s="1028"/>
      <c r="L45" s="1028"/>
      <c r="M45" s="1028"/>
      <c r="N45" s="1028"/>
      <c r="O45" s="1028"/>
      <c r="P45" s="1028"/>
      <c r="Q45" s="1028"/>
      <c r="R45" s="1028"/>
      <c r="S45" s="1028"/>
      <c r="T45" s="1028"/>
      <c r="U45" s="1028"/>
      <c r="V45" s="1028"/>
      <c r="W45" s="1028"/>
      <c r="X45" s="1028"/>
      <c r="Y45" s="924"/>
      <c r="Z45" s="1031">
        <v>8.5000000000000006E-2</v>
      </c>
      <c r="AA45" s="1032"/>
      <c r="AB45" s="1032"/>
      <c r="AC45" s="1032"/>
      <c r="AD45" s="1032"/>
      <c r="AE45" s="1032"/>
      <c r="AF45" s="1032"/>
      <c r="AG45" s="1032"/>
      <c r="AH45" s="1033"/>
      <c r="AI45" s="923" t="s">
        <v>66</v>
      </c>
      <c r="AJ45" s="924"/>
      <c r="AK45" s="923" t="s">
        <v>170</v>
      </c>
      <c r="AL45" s="924"/>
      <c r="AM45" s="923" t="s">
        <v>66</v>
      </c>
      <c r="AN45" s="924"/>
      <c r="AO45" s="923" t="s">
        <v>66</v>
      </c>
      <c r="AP45" s="924"/>
      <c r="AQ45" s="1040">
        <v>8</v>
      </c>
      <c r="AR45" s="1041"/>
      <c r="AS45" s="1041"/>
      <c r="AT45" s="1042"/>
      <c r="AU45" s="923" t="s">
        <v>170</v>
      </c>
      <c r="AV45" s="924"/>
      <c r="AW45" s="923"/>
      <c r="AX45" s="924"/>
      <c r="AY45" s="923"/>
      <c r="AZ45" s="924"/>
      <c r="BA45" s="923"/>
      <c r="BB45" s="1028"/>
      <c r="BC45" s="1028"/>
      <c r="BD45" s="1028"/>
      <c r="BE45" s="1028"/>
      <c r="BF45" s="1028"/>
      <c r="BG45" s="1028"/>
      <c r="BH45" s="935"/>
      <c r="BI45" s="945"/>
      <c r="BJ45" s="946"/>
      <c r="BK45" s="138"/>
      <c r="BL45" s="138"/>
      <c r="BM45" s="138"/>
      <c r="BN45" s="138"/>
      <c r="BO45" s="138"/>
      <c r="BP45" s="138"/>
      <c r="BQ45" s="145"/>
      <c r="BR45" s="138"/>
      <c r="BS45" s="138"/>
      <c r="BT45" s="138"/>
      <c r="BU45" s="138"/>
      <c r="BV45" s="138"/>
      <c r="BW45" s="138"/>
      <c r="BX45" s="138"/>
      <c r="BY45" s="138"/>
      <c r="BZ45" s="145"/>
      <c r="CA45" s="138"/>
      <c r="CB45" s="141"/>
      <c r="CC45" s="135"/>
    </row>
    <row r="46" spans="1:81" ht="6" customHeight="1">
      <c r="A46" s="135"/>
      <c r="B46" s="1050"/>
      <c r="C46" s="1029"/>
      <c r="D46" s="1029"/>
      <c r="E46" s="926"/>
      <c r="F46" s="925"/>
      <c r="G46" s="926"/>
      <c r="H46" s="925"/>
      <c r="I46" s="926"/>
      <c r="J46" s="925"/>
      <c r="K46" s="1029"/>
      <c r="L46" s="1029"/>
      <c r="M46" s="1029"/>
      <c r="N46" s="1029"/>
      <c r="O46" s="1029"/>
      <c r="P46" s="1029"/>
      <c r="Q46" s="1029"/>
      <c r="R46" s="1029"/>
      <c r="S46" s="1029"/>
      <c r="T46" s="1029"/>
      <c r="U46" s="1029"/>
      <c r="V46" s="1029"/>
      <c r="W46" s="1029"/>
      <c r="X46" s="1029"/>
      <c r="Y46" s="926"/>
      <c r="Z46" s="1034"/>
      <c r="AA46" s="1035"/>
      <c r="AB46" s="1035"/>
      <c r="AC46" s="1035"/>
      <c r="AD46" s="1035"/>
      <c r="AE46" s="1035"/>
      <c r="AF46" s="1035"/>
      <c r="AG46" s="1035"/>
      <c r="AH46" s="1036"/>
      <c r="AI46" s="925"/>
      <c r="AJ46" s="926"/>
      <c r="AK46" s="925"/>
      <c r="AL46" s="926"/>
      <c r="AM46" s="925"/>
      <c r="AN46" s="926"/>
      <c r="AO46" s="925"/>
      <c r="AP46" s="926"/>
      <c r="AQ46" s="1043"/>
      <c r="AR46" s="1044"/>
      <c r="AS46" s="1044"/>
      <c r="AT46" s="1045"/>
      <c r="AU46" s="925"/>
      <c r="AV46" s="926"/>
      <c r="AW46" s="925"/>
      <c r="AX46" s="926"/>
      <c r="AY46" s="925"/>
      <c r="AZ46" s="926"/>
      <c r="BA46" s="925"/>
      <c r="BB46" s="1029"/>
      <c r="BC46" s="1029"/>
      <c r="BD46" s="1029"/>
      <c r="BE46" s="1029"/>
      <c r="BF46" s="1029"/>
      <c r="BG46" s="1029"/>
      <c r="BH46" s="947"/>
      <c r="BI46" s="948"/>
      <c r="BJ46" s="949"/>
      <c r="BK46" s="138"/>
      <c r="BL46" s="138"/>
      <c r="BM46" s="138"/>
      <c r="BN46" s="138"/>
      <c r="BO46" s="138"/>
      <c r="BP46" s="138"/>
      <c r="BQ46" s="140"/>
      <c r="BR46" s="138"/>
      <c r="BS46" s="138"/>
      <c r="BT46" s="138"/>
      <c r="BU46" s="138"/>
      <c r="BV46" s="138"/>
      <c r="BW46" s="138"/>
      <c r="BX46" s="138"/>
      <c r="BY46" s="138"/>
      <c r="BZ46" s="140"/>
      <c r="CA46" s="138"/>
      <c r="CB46" s="141"/>
      <c r="CC46" s="135"/>
    </row>
    <row r="47" spans="1:81" ht="6" customHeight="1">
      <c r="A47" s="135"/>
      <c r="B47" s="1051"/>
      <c r="C47" s="1030"/>
      <c r="D47" s="1030"/>
      <c r="E47" s="928"/>
      <c r="F47" s="927"/>
      <c r="G47" s="928"/>
      <c r="H47" s="927"/>
      <c r="I47" s="928"/>
      <c r="J47" s="927"/>
      <c r="K47" s="1030"/>
      <c r="L47" s="1030"/>
      <c r="M47" s="1030"/>
      <c r="N47" s="1030"/>
      <c r="O47" s="1030"/>
      <c r="P47" s="1030"/>
      <c r="Q47" s="1030"/>
      <c r="R47" s="1030"/>
      <c r="S47" s="1030"/>
      <c r="T47" s="1030"/>
      <c r="U47" s="1030"/>
      <c r="V47" s="1030"/>
      <c r="W47" s="1030"/>
      <c r="X47" s="1030"/>
      <c r="Y47" s="928"/>
      <c r="Z47" s="1037"/>
      <c r="AA47" s="1038"/>
      <c r="AB47" s="1038"/>
      <c r="AC47" s="1038"/>
      <c r="AD47" s="1038"/>
      <c r="AE47" s="1038"/>
      <c r="AF47" s="1038"/>
      <c r="AG47" s="1038"/>
      <c r="AH47" s="1039"/>
      <c r="AI47" s="927"/>
      <c r="AJ47" s="928"/>
      <c r="AK47" s="927"/>
      <c r="AL47" s="928"/>
      <c r="AM47" s="927"/>
      <c r="AN47" s="928"/>
      <c r="AO47" s="927"/>
      <c r="AP47" s="928"/>
      <c r="AQ47" s="1046"/>
      <c r="AR47" s="1047"/>
      <c r="AS47" s="1047"/>
      <c r="AT47" s="1048"/>
      <c r="AU47" s="927"/>
      <c r="AV47" s="928"/>
      <c r="AW47" s="927"/>
      <c r="AX47" s="928"/>
      <c r="AY47" s="927"/>
      <c r="AZ47" s="928"/>
      <c r="BA47" s="927"/>
      <c r="BB47" s="1030"/>
      <c r="BC47" s="1030"/>
      <c r="BD47" s="1030"/>
      <c r="BE47" s="1030"/>
      <c r="BF47" s="1030"/>
      <c r="BG47" s="1030"/>
      <c r="BH47" s="1008"/>
      <c r="BI47" s="1009"/>
      <c r="BJ47" s="1010"/>
      <c r="BK47" s="142"/>
      <c r="BL47" s="142"/>
      <c r="BM47" s="142"/>
      <c r="BN47" s="142"/>
      <c r="BO47" s="142"/>
      <c r="BP47" s="142"/>
      <c r="BQ47" s="143"/>
      <c r="BR47" s="142"/>
      <c r="BS47" s="142"/>
      <c r="BT47" s="142"/>
      <c r="BU47" s="142"/>
      <c r="BV47" s="142"/>
      <c r="BW47" s="142"/>
      <c r="BX47" s="142"/>
      <c r="BY47" s="142"/>
      <c r="BZ47" s="143"/>
      <c r="CA47" s="142"/>
      <c r="CB47" s="144"/>
      <c r="CC47" s="135"/>
    </row>
    <row r="48" spans="1:81" ht="6" customHeight="1">
      <c r="A48" s="135"/>
      <c r="B48" s="1052" t="s">
        <v>139</v>
      </c>
      <c r="C48" s="1053"/>
      <c r="D48" s="1053"/>
      <c r="E48" s="930"/>
      <c r="F48" s="929" t="s">
        <v>170</v>
      </c>
      <c r="G48" s="930"/>
      <c r="H48" s="929" t="s">
        <v>66</v>
      </c>
      <c r="I48" s="930"/>
      <c r="J48" s="929" t="s">
        <v>299</v>
      </c>
      <c r="K48" s="1053"/>
      <c r="L48" s="1053"/>
      <c r="M48" s="1053"/>
      <c r="N48" s="1053"/>
      <c r="O48" s="1053"/>
      <c r="P48" s="1053"/>
      <c r="Q48" s="1053"/>
      <c r="R48" s="1053"/>
      <c r="S48" s="1053"/>
      <c r="T48" s="1053"/>
      <c r="U48" s="1053"/>
      <c r="V48" s="1053"/>
      <c r="W48" s="1053"/>
      <c r="X48" s="1053"/>
      <c r="Y48" s="930"/>
      <c r="Z48" s="1058">
        <v>4.2999999999999997E-2</v>
      </c>
      <c r="AA48" s="1059"/>
      <c r="AB48" s="1059"/>
      <c r="AC48" s="1059"/>
      <c r="AD48" s="1059"/>
      <c r="AE48" s="1059"/>
      <c r="AF48" s="1059"/>
      <c r="AG48" s="1059"/>
      <c r="AH48" s="1060"/>
      <c r="AI48" s="929" t="s">
        <v>66</v>
      </c>
      <c r="AJ48" s="930"/>
      <c r="AK48" s="929" t="s">
        <v>170</v>
      </c>
      <c r="AL48" s="930"/>
      <c r="AM48" s="929" t="s">
        <v>66</v>
      </c>
      <c r="AN48" s="930"/>
      <c r="AO48" s="929" t="s">
        <v>66</v>
      </c>
      <c r="AP48" s="930"/>
      <c r="AQ48" s="1067">
        <v>6</v>
      </c>
      <c r="AR48" s="1068"/>
      <c r="AS48" s="1068"/>
      <c r="AT48" s="1069"/>
      <c r="AU48" s="929" t="s">
        <v>170</v>
      </c>
      <c r="AV48" s="930"/>
      <c r="AW48" s="929"/>
      <c r="AX48" s="930"/>
      <c r="AY48" s="929"/>
      <c r="AZ48" s="930"/>
      <c r="BA48" s="929"/>
      <c r="BB48" s="1053"/>
      <c r="BC48" s="1053"/>
      <c r="BD48" s="1053"/>
      <c r="BE48" s="1053"/>
      <c r="BF48" s="1053"/>
      <c r="BG48" s="1053"/>
      <c r="BH48" s="990"/>
      <c r="BI48" s="1000"/>
      <c r="BJ48" s="1001"/>
      <c r="BK48" s="138"/>
      <c r="BL48" s="138"/>
      <c r="BM48" s="138"/>
      <c r="BN48" s="138"/>
      <c r="BO48" s="138"/>
      <c r="BP48" s="138"/>
      <c r="BQ48" s="140"/>
      <c r="BR48" s="138"/>
      <c r="BS48" s="138"/>
      <c r="BT48" s="138"/>
      <c r="BU48" s="138"/>
      <c r="BV48" s="138"/>
      <c r="BW48" s="138"/>
      <c r="BX48" s="138"/>
      <c r="BY48" s="138"/>
      <c r="BZ48" s="140"/>
      <c r="CA48" s="138"/>
      <c r="CB48" s="141"/>
      <c r="CC48" s="135"/>
    </row>
    <row r="49" spans="1:81" ht="6" customHeight="1">
      <c r="A49" s="135"/>
      <c r="B49" s="1054"/>
      <c r="C49" s="1055"/>
      <c r="D49" s="1055"/>
      <c r="E49" s="932"/>
      <c r="F49" s="931"/>
      <c r="G49" s="932"/>
      <c r="H49" s="931"/>
      <c r="I49" s="932"/>
      <c r="J49" s="931"/>
      <c r="K49" s="1055"/>
      <c r="L49" s="1055"/>
      <c r="M49" s="1055"/>
      <c r="N49" s="1055"/>
      <c r="O49" s="1055"/>
      <c r="P49" s="1055"/>
      <c r="Q49" s="1055"/>
      <c r="R49" s="1055"/>
      <c r="S49" s="1055"/>
      <c r="T49" s="1055"/>
      <c r="U49" s="1055"/>
      <c r="V49" s="1055"/>
      <c r="W49" s="1055"/>
      <c r="X49" s="1055"/>
      <c r="Y49" s="932"/>
      <c r="Z49" s="1061"/>
      <c r="AA49" s="1062"/>
      <c r="AB49" s="1062"/>
      <c r="AC49" s="1062"/>
      <c r="AD49" s="1062"/>
      <c r="AE49" s="1062"/>
      <c r="AF49" s="1062"/>
      <c r="AG49" s="1062"/>
      <c r="AH49" s="1063"/>
      <c r="AI49" s="931"/>
      <c r="AJ49" s="932"/>
      <c r="AK49" s="931"/>
      <c r="AL49" s="932"/>
      <c r="AM49" s="931"/>
      <c r="AN49" s="932"/>
      <c r="AO49" s="931"/>
      <c r="AP49" s="932"/>
      <c r="AQ49" s="1070"/>
      <c r="AR49" s="1071"/>
      <c r="AS49" s="1071"/>
      <c r="AT49" s="1072"/>
      <c r="AU49" s="931"/>
      <c r="AV49" s="932"/>
      <c r="AW49" s="931"/>
      <c r="AX49" s="932"/>
      <c r="AY49" s="931"/>
      <c r="AZ49" s="932"/>
      <c r="BA49" s="931"/>
      <c r="BB49" s="1055"/>
      <c r="BC49" s="1055"/>
      <c r="BD49" s="1055"/>
      <c r="BE49" s="1055"/>
      <c r="BF49" s="1055"/>
      <c r="BG49" s="1055"/>
      <c r="BH49" s="1002"/>
      <c r="BI49" s="1003"/>
      <c r="BJ49" s="1004"/>
      <c r="BK49" s="138"/>
      <c r="BL49" s="138"/>
      <c r="BM49" s="138"/>
      <c r="BN49" s="138"/>
      <c r="BO49" s="138"/>
      <c r="BP49" s="138"/>
      <c r="BQ49" s="140"/>
      <c r="BR49" s="138"/>
      <c r="BS49" s="138"/>
      <c r="BT49" s="138"/>
      <c r="BU49" s="138"/>
      <c r="BV49" s="138"/>
      <c r="BW49" s="138"/>
      <c r="BX49" s="138"/>
      <c r="BY49" s="138"/>
      <c r="BZ49" s="140"/>
      <c r="CA49" s="138"/>
      <c r="CB49" s="141"/>
      <c r="CC49" s="135"/>
    </row>
    <row r="50" spans="1:81" ht="6" customHeight="1">
      <c r="A50" s="135"/>
      <c r="B50" s="1056"/>
      <c r="C50" s="1057"/>
      <c r="D50" s="1057"/>
      <c r="E50" s="934"/>
      <c r="F50" s="933"/>
      <c r="G50" s="934"/>
      <c r="H50" s="933"/>
      <c r="I50" s="934"/>
      <c r="J50" s="933"/>
      <c r="K50" s="1057"/>
      <c r="L50" s="1057"/>
      <c r="M50" s="1057"/>
      <c r="N50" s="1057"/>
      <c r="O50" s="1057"/>
      <c r="P50" s="1057"/>
      <c r="Q50" s="1057"/>
      <c r="R50" s="1057"/>
      <c r="S50" s="1057"/>
      <c r="T50" s="1057"/>
      <c r="U50" s="1057"/>
      <c r="V50" s="1057"/>
      <c r="W50" s="1057"/>
      <c r="X50" s="1057"/>
      <c r="Y50" s="934"/>
      <c r="Z50" s="1064"/>
      <c r="AA50" s="1065"/>
      <c r="AB50" s="1065"/>
      <c r="AC50" s="1065"/>
      <c r="AD50" s="1065"/>
      <c r="AE50" s="1065"/>
      <c r="AF50" s="1065"/>
      <c r="AG50" s="1065"/>
      <c r="AH50" s="1066"/>
      <c r="AI50" s="933"/>
      <c r="AJ50" s="934"/>
      <c r="AK50" s="933"/>
      <c r="AL50" s="934"/>
      <c r="AM50" s="933"/>
      <c r="AN50" s="934"/>
      <c r="AO50" s="933"/>
      <c r="AP50" s="934"/>
      <c r="AQ50" s="1073"/>
      <c r="AR50" s="1074"/>
      <c r="AS50" s="1074"/>
      <c r="AT50" s="1075"/>
      <c r="AU50" s="933"/>
      <c r="AV50" s="934"/>
      <c r="AW50" s="933"/>
      <c r="AX50" s="934"/>
      <c r="AY50" s="933"/>
      <c r="AZ50" s="934"/>
      <c r="BA50" s="933"/>
      <c r="BB50" s="1057"/>
      <c r="BC50" s="1057"/>
      <c r="BD50" s="1057"/>
      <c r="BE50" s="1057"/>
      <c r="BF50" s="1057"/>
      <c r="BG50" s="1057"/>
      <c r="BH50" s="1005"/>
      <c r="BI50" s="1006"/>
      <c r="BJ50" s="1007"/>
      <c r="BK50" s="142"/>
      <c r="BL50" s="142"/>
      <c r="BM50" s="142"/>
      <c r="BN50" s="142"/>
      <c r="BO50" s="142"/>
      <c r="BP50" s="142"/>
      <c r="BQ50" s="143"/>
      <c r="BR50" s="142"/>
      <c r="BS50" s="142"/>
      <c r="BT50" s="142"/>
      <c r="BU50" s="142"/>
      <c r="BV50" s="142"/>
      <c r="BW50" s="142"/>
      <c r="BX50" s="142"/>
      <c r="BY50" s="142"/>
      <c r="BZ50" s="143"/>
      <c r="CA50" s="142"/>
      <c r="CB50" s="144"/>
      <c r="CC50" s="135"/>
    </row>
    <row r="51" spans="1:81" ht="6" customHeight="1">
      <c r="A51" s="135"/>
      <c r="B51" s="1049" t="s">
        <v>300</v>
      </c>
      <c r="C51" s="1028"/>
      <c r="D51" s="1028"/>
      <c r="E51" s="924"/>
      <c r="F51" s="923" t="s">
        <v>170</v>
      </c>
      <c r="G51" s="924"/>
      <c r="H51" s="923" t="s" ph="1">
        <v>66</v>
      </c>
      <c r="I51" s="924" ph="1"/>
      <c r="J51" s="923" t="s">
        <v>306</v>
      </c>
      <c r="K51" s="1028"/>
      <c r="L51" s="1028"/>
      <c r="M51" s="1028"/>
      <c r="N51" s="1028"/>
      <c r="O51" s="1028"/>
      <c r="P51" s="1028"/>
      <c r="Q51" s="1028"/>
      <c r="R51" s="1028"/>
      <c r="S51" s="1028"/>
      <c r="T51" s="1028"/>
      <c r="U51" s="1028"/>
      <c r="V51" s="1028"/>
      <c r="W51" s="1028"/>
      <c r="X51" s="1028"/>
      <c r="Y51" s="924"/>
      <c r="Z51" s="1031">
        <v>2.1000000000000001E-2</v>
      </c>
      <c r="AA51" s="1032"/>
      <c r="AB51" s="1032"/>
      <c r="AC51" s="1032"/>
      <c r="AD51" s="1032"/>
      <c r="AE51" s="1032"/>
      <c r="AF51" s="1032"/>
      <c r="AG51" s="1032"/>
      <c r="AH51" s="1033"/>
      <c r="AI51" s="923" t="s">
        <v>66</v>
      </c>
      <c r="AJ51" s="924"/>
      <c r="AK51" s="923" t="s">
        <v>170</v>
      </c>
      <c r="AL51" s="924"/>
      <c r="AM51" s="923" t="s">
        <v>66</v>
      </c>
      <c r="AN51" s="924"/>
      <c r="AO51" s="923" t="s">
        <v>66</v>
      </c>
      <c r="AP51" s="924"/>
      <c r="AQ51" s="1040">
        <v>40</v>
      </c>
      <c r="AR51" s="1041"/>
      <c r="AS51" s="1041"/>
      <c r="AT51" s="1042"/>
      <c r="AU51" s="923" t="s">
        <v>170</v>
      </c>
      <c r="AV51" s="924"/>
      <c r="AW51" s="923"/>
      <c r="AX51" s="924"/>
      <c r="AY51" s="923"/>
      <c r="AZ51" s="924"/>
      <c r="BA51" s="923"/>
      <c r="BB51" s="1028"/>
      <c r="BC51" s="1028"/>
      <c r="BD51" s="1028"/>
      <c r="BE51" s="1028"/>
      <c r="BF51" s="1028"/>
      <c r="BG51" s="1028"/>
      <c r="BH51" s="935"/>
      <c r="BI51" s="945"/>
      <c r="BJ51" s="946"/>
      <c r="BK51" s="138"/>
      <c r="BL51" s="138"/>
      <c r="BM51" s="138"/>
      <c r="BN51" s="138"/>
      <c r="BO51" s="138"/>
      <c r="BP51" s="138"/>
      <c r="BQ51" s="145"/>
      <c r="BR51" s="138"/>
      <c r="BS51" s="138"/>
      <c r="BT51" s="138"/>
      <c r="BU51" s="138"/>
      <c r="BV51" s="138"/>
      <c r="BW51" s="138"/>
      <c r="BX51" s="138"/>
      <c r="BY51" s="138"/>
      <c r="BZ51" s="145"/>
      <c r="CA51" s="138"/>
      <c r="CB51" s="141"/>
      <c r="CC51" s="135"/>
    </row>
    <row r="52" spans="1:81" ht="6" customHeight="1">
      <c r="A52" s="135"/>
      <c r="B52" s="1050"/>
      <c r="C52" s="1029"/>
      <c r="D52" s="1029"/>
      <c r="E52" s="926"/>
      <c r="F52" s="925"/>
      <c r="G52" s="926"/>
      <c r="H52" s="925" ph="1"/>
      <c r="I52" s="926" ph="1"/>
      <c r="J52" s="925"/>
      <c r="K52" s="1029"/>
      <c r="L52" s="1029"/>
      <c r="M52" s="1029"/>
      <c r="N52" s="1029"/>
      <c r="O52" s="1029"/>
      <c r="P52" s="1029"/>
      <c r="Q52" s="1029"/>
      <c r="R52" s="1029"/>
      <c r="S52" s="1029"/>
      <c r="T52" s="1029"/>
      <c r="U52" s="1029"/>
      <c r="V52" s="1029"/>
      <c r="W52" s="1029"/>
      <c r="X52" s="1029"/>
      <c r="Y52" s="926"/>
      <c r="Z52" s="1034"/>
      <c r="AA52" s="1035"/>
      <c r="AB52" s="1035"/>
      <c r="AC52" s="1035"/>
      <c r="AD52" s="1035"/>
      <c r="AE52" s="1035"/>
      <c r="AF52" s="1035"/>
      <c r="AG52" s="1035"/>
      <c r="AH52" s="1036"/>
      <c r="AI52" s="925"/>
      <c r="AJ52" s="926"/>
      <c r="AK52" s="925"/>
      <c r="AL52" s="926"/>
      <c r="AM52" s="925"/>
      <c r="AN52" s="926"/>
      <c r="AO52" s="925"/>
      <c r="AP52" s="926"/>
      <c r="AQ52" s="1043"/>
      <c r="AR52" s="1044"/>
      <c r="AS52" s="1044"/>
      <c r="AT52" s="1045"/>
      <c r="AU52" s="925"/>
      <c r="AV52" s="926"/>
      <c r="AW52" s="925"/>
      <c r="AX52" s="926"/>
      <c r="AY52" s="925"/>
      <c r="AZ52" s="926"/>
      <c r="BA52" s="925"/>
      <c r="BB52" s="1029"/>
      <c r="BC52" s="1029"/>
      <c r="BD52" s="1029"/>
      <c r="BE52" s="1029"/>
      <c r="BF52" s="1029"/>
      <c r="BG52" s="1029"/>
      <c r="BH52" s="947"/>
      <c r="BI52" s="948"/>
      <c r="BJ52" s="949"/>
      <c r="BK52" s="138"/>
      <c r="BL52" s="138"/>
      <c r="BM52" s="138"/>
      <c r="BN52" s="138"/>
      <c r="BO52" s="138"/>
      <c r="BP52" s="138"/>
      <c r="BQ52" s="140"/>
      <c r="BR52" s="138"/>
      <c r="BS52" s="138"/>
      <c r="BT52" s="138"/>
      <c r="BU52" s="138"/>
      <c r="BV52" s="138"/>
      <c r="BW52" s="138"/>
      <c r="BX52" s="138"/>
      <c r="BY52" s="138"/>
      <c r="BZ52" s="140"/>
      <c r="CA52" s="138"/>
      <c r="CB52" s="141"/>
      <c r="CC52" s="135"/>
    </row>
    <row r="53" spans="1:81" ht="6" customHeight="1">
      <c r="A53" s="135"/>
      <c r="B53" s="1051"/>
      <c r="C53" s="1030"/>
      <c r="D53" s="1030"/>
      <c r="E53" s="928"/>
      <c r="F53" s="927"/>
      <c r="G53" s="928"/>
      <c r="H53" s="927" ph="1"/>
      <c r="I53" s="928" ph="1"/>
      <c r="J53" s="927"/>
      <c r="K53" s="1030"/>
      <c r="L53" s="1030"/>
      <c r="M53" s="1030"/>
      <c r="N53" s="1030"/>
      <c r="O53" s="1030"/>
      <c r="P53" s="1030"/>
      <c r="Q53" s="1030"/>
      <c r="R53" s="1030"/>
      <c r="S53" s="1030"/>
      <c r="T53" s="1030"/>
      <c r="U53" s="1030"/>
      <c r="V53" s="1030"/>
      <c r="W53" s="1030"/>
      <c r="X53" s="1030"/>
      <c r="Y53" s="928"/>
      <c r="Z53" s="1037"/>
      <c r="AA53" s="1038"/>
      <c r="AB53" s="1038"/>
      <c r="AC53" s="1038"/>
      <c r="AD53" s="1038"/>
      <c r="AE53" s="1038"/>
      <c r="AF53" s="1038"/>
      <c r="AG53" s="1038"/>
      <c r="AH53" s="1039"/>
      <c r="AI53" s="927"/>
      <c r="AJ53" s="928"/>
      <c r="AK53" s="927"/>
      <c r="AL53" s="928"/>
      <c r="AM53" s="927"/>
      <c r="AN53" s="928"/>
      <c r="AO53" s="927"/>
      <c r="AP53" s="928"/>
      <c r="AQ53" s="1046"/>
      <c r="AR53" s="1047"/>
      <c r="AS53" s="1047"/>
      <c r="AT53" s="1048"/>
      <c r="AU53" s="927"/>
      <c r="AV53" s="928"/>
      <c r="AW53" s="927"/>
      <c r="AX53" s="928"/>
      <c r="AY53" s="927"/>
      <c r="AZ53" s="928"/>
      <c r="BA53" s="927"/>
      <c r="BB53" s="1030"/>
      <c r="BC53" s="1030"/>
      <c r="BD53" s="1030"/>
      <c r="BE53" s="1030"/>
      <c r="BF53" s="1030"/>
      <c r="BG53" s="1030"/>
      <c r="BH53" s="1008"/>
      <c r="BI53" s="1009"/>
      <c r="BJ53" s="1010"/>
      <c r="BK53" s="142"/>
      <c r="BL53" s="142"/>
      <c r="BM53" s="142"/>
      <c r="BN53" s="142"/>
      <c r="BO53" s="142"/>
      <c r="BP53" s="142"/>
      <c r="BQ53" s="143"/>
      <c r="BR53" s="142"/>
      <c r="BS53" s="142"/>
      <c r="BT53" s="142"/>
      <c r="BU53" s="142"/>
      <c r="BV53" s="142"/>
      <c r="BW53" s="142"/>
      <c r="BX53" s="142"/>
      <c r="BY53" s="142"/>
      <c r="BZ53" s="143"/>
      <c r="CA53" s="142"/>
      <c r="CB53" s="144"/>
      <c r="CC53" s="135"/>
    </row>
    <row r="54" spans="1:81" ht="6" customHeight="1">
      <c r="A54" s="135"/>
      <c r="B54" s="1052" t="s">
        <v>139</v>
      </c>
      <c r="C54" s="1053"/>
      <c r="D54" s="1053"/>
      <c r="E54" s="930"/>
      <c r="F54" s="929" t="s">
        <v>170</v>
      </c>
      <c r="G54" s="930"/>
      <c r="H54" s="929" t="s">
        <v>66</v>
      </c>
      <c r="I54" s="930"/>
      <c r="J54" s="929" t="s">
        <v>307</v>
      </c>
      <c r="K54" s="1053"/>
      <c r="L54" s="1053"/>
      <c r="M54" s="1053"/>
      <c r="N54" s="1053"/>
      <c r="O54" s="1053"/>
      <c r="P54" s="1053"/>
      <c r="Q54" s="1053"/>
      <c r="R54" s="1053"/>
      <c r="S54" s="1053"/>
      <c r="T54" s="1053"/>
      <c r="U54" s="1053"/>
      <c r="V54" s="1053"/>
      <c r="W54" s="1053"/>
      <c r="X54" s="1053"/>
      <c r="Y54" s="930"/>
      <c r="Z54" s="1058">
        <v>1.4999999999999999E-2</v>
      </c>
      <c r="AA54" s="1059"/>
      <c r="AB54" s="1059"/>
      <c r="AC54" s="1059"/>
      <c r="AD54" s="1059"/>
      <c r="AE54" s="1059"/>
      <c r="AF54" s="1059"/>
      <c r="AG54" s="1059"/>
      <c r="AH54" s="1060"/>
      <c r="AI54" s="929" t="s">
        <v>66</v>
      </c>
      <c r="AJ54" s="930"/>
      <c r="AK54" s="929" t="s">
        <v>170</v>
      </c>
      <c r="AL54" s="930"/>
      <c r="AM54" s="929" t="s">
        <v>66</v>
      </c>
      <c r="AN54" s="930"/>
      <c r="AO54" s="929" t="s">
        <v>66</v>
      </c>
      <c r="AP54" s="930"/>
      <c r="AQ54" s="1067">
        <v>5</v>
      </c>
      <c r="AR54" s="1068"/>
      <c r="AS54" s="1068"/>
      <c r="AT54" s="1069"/>
      <c r="AU54" s="929" t="s">
        <v>170</v>
      </c>
      <c r="AV54" s="930"/>
      <c r="AW54" s="929"/>
      <c r="AX54" s="930"/>
      <c r="AY54" s="929"/>
      <c r="AZ54" s="930"/>
      <c r="BA54" s="929"/>
      <c r="BB54" s="1053"/>
      <c r="BC54" s="1053"/>
      <c r="BD54" s="1053"/>
      <c r="BE54" s="1053"/>
      <c r="BF54" s="1053"/>
      <c r="BG54" s="1053"/>
      <c r="BH54" s="990"/>
      <c r="BI54" s="1000"/>
      <c r="BJ54" s="1001"/>
      <c r="BK54" s="138"/>
      <c r="BL54" s="138"/>
      <c r="BM54" s="138"/>
      <c r="BN54" s="138"/>
      <c r="BO54" s="138"/>
      <c r="BP54" s="138"/>
      <c r="BQ54" s="140"/>
      <c r="BR54" s="138"/>
      <c r="BS54" s="138"/>
      <c r="BT54" s="138"/>
      <c r="BU54" s="138"/>
      <c r="BV54" s="138"/>
      <c r="BW54" s="138"/>
      <c r="BX54" s="138"/>
      <c r="BY54" s="138"/>
      <c r="BZ54" s="140"/>
      <c r="CA54" s="138"/>
      <c r="CB54" s="141"/>
      <c r="CC54" s="135"/>
    </row>
    <row r="55" spans="1:81" ht="6" customHeight="1">
      <c r="A55" s="135"/>
      <c r="B55" s="1054"/>
      <c r="C55" s="1055"/>
      <c r="D55" s="1055"/>
      <c r="E55" s="932"/>
      <c r="F55" s="931"/>
      <c r="G55" s="932"/>
      <c r="H55" s="931"/>
      <c r="I55" s="932"/>
      <c r="J55" s="931"/>
      <c r="K55" s="1055"/>
      <c r="L55" s="1055"/>
      <c r="M55" s="1055"/>
      <c r="N55" s="1055"/>
      <c r="O55" s="1055"/>
      <c r="P55" s="1055"/>
      <c r="Q55" s="1055"/>
      <c r="R55" s="1055"/>
      <c r="S55" s="1055"/>
      <c r="T55" s="1055"/>
      <c r="U55" s="1055"/>
      <c r="V55" s="1055"/>
      <c r="W55" s="1055"/>
      <c r="X55" s="1055"/>
      <c r="Y55" s="932"/>
      <c r="Z55" s="1061"/>
      <c r="AA55" s="1062"/>
      <c r="AB55" s="1062"/>
      <c r="AC55" s="1062"/>
      <c r="AD55" s="1062"/>
      <c r="AE55" s="1062"/>
      <c r="AF55" s="1062"/>
      <c r="AG55" s="1062"/>
      <c r="AH55" s="1063"/>
      <c r="AI55" s="931"/>
      <c r="AJ55" s="932"/>
      <c r="AK55" s="931"/>
      <c r="AL55" s="932"/>
      <c r="AM55" s="931"/>
      <c r="AN55" s="932"/>
      <c r="AO55" s="931"/>
      <c r="AP55" s="932"/>
      <c r="AQ55" s="1070"/>
      <c r="AR55" s="1071"/>
      <c r="AS55" s="1071"/>
      <c r="AT55" s="1072"/>
      <c r="AU55" s="931"/>
      <c r="AV55" s="932"/>
      <c r="AW55" s="931"/>
      <c r="AX55" s="932"/>
      <c r="AY55" s="931"/>
      <c r="AZ55" s="932"/>
      <c r="BA55" s="931"/>
      <c r="BB55" s="1055"/>
      <c r="BC55" s="1055"/>
      <c r="BD55" s="1055"/>
      <c r="BE55" s="1055"/>
      <c r="BF55" s="1055"/>
      <c r="BG55" s="1055"/>
      <c r="BH55" s="1002"/>
      <c r="BI55" s="1003"/>
      <c r="BJ55" s="1004"/>
      <c r="BK55" s="138"/>
      <c r="BL55" s="138"/>
      <c r="BM55" s="138"/>
      <c r="BN55" s="138"/>
      <c r="BO55" s="138"/>
      <c r="BP55" s="138"/>
      <c r="BQ55" s="140"/>
      <c r="BR55" s="138"/>
      <c r="BS55" s="138"/>
      <c r="BT55" s="138"/>
      <c r="BU55" s="138"/>
      <c r="BV55" s="138"/>
      <c r="BW55" s="138"/>
      <c r="BX55" s="138"/>
      <c r="BY55" s="138"/>
      <c r="BZ55" s="140"/>
      <c r="CA55" s="138"/>
      <c r="CB55" s="141"/>
      <c r="CC55" s="135"/>
    </row>
    <row r="56" spans="1:81" ht="6" customHeight="1">
      <c r="A56" s="135"/>
      <c r="B56" s="1056"/>
      <c r="C56" s="1057"/>
      <c r="D56" s="1057"/>
      <c r="E56" s="934"/>
      <c r="F56" s="933"/>
      <c r="G56" s="934"/>
      <c r="H56" s="933"/>
      <c r="I56" s="934"/>
      <c r="J56" s="933"/>
      <c r="K56" s="1057"/>
      <c r="L56" s="1057"/>
      <c r="M56" s="1057"/>
      <c r="N56" s="1057"/>
      <c r="O56" s="1057"/>
      <c r="P56" s="1057"/>
      <c r="Q56" s="1057"/>
      <c r="R56" s="1057"/>
      <c r="S56" s="1057"/>
      <c r="T56" s="1057"/>
      <c r="U56" s="1057"/>
      <c r="V56" s="1057"/>
      <c r="W56" s="1057"/>
      <c r="X56" s="1057"/>
      <c r="Y56" s="934"/>
      <c r="Z56" s="1064"/>
      <c r="AA56" s="1065"/>
      <c r="AB56" s="1065"/>
      <c r="AC56" s="1065"/>
      <c r="AD56" s="1065"/>
      <c r="AE56" s="1065"/>
      <c r="AF56" s="1065"/>
      <c r="AG56" s="1065"/>
      <c r="AH56" s="1066"/>
      <c r="AI56" s="933"/>
      <c r="AJ56" s="934"/>
      <c r="AK56" s="933"/>
      <c r="AL56" s="934"/>
      <c r="AM56" s="933"/>
      <c r="AN56" s="934"/>
      <c r="AO56" s="933"/>
      <c r="AP56" s="934"/>
      <c r="AQ56" s="1073"/>
      <c r="AR56" s="1074"/>
      <c r="AS56" s="1074"/>
      <c r="AT56" s="1075"/>
      <c r="AU56" s="933"/>
      <c r="AV56" s="934"/>
      <c r="AW56" s="933"/>
      <c r="AX56" s="934"/>
      <c r="AY56" s="933"/>
      <c r="AZ56" s="934"/>
      <c r="BA56" s="933"/>
      <c r="BB56" s="1057"/>
      <c r="BC56" s="1057"/>
      <c r="BD56" s="1057"/>
      <c r="BE56" s="1057"/>
      <c r="BF56" s="1057"/>
      <c r="BG56" s="1057"/>
      <c r="BH56" s="1005"/>
      <c r="BI56" s="1006"/>
      <c r="BJ56" s="1007"/>
      <c r="BK56" s="142"/>
      <c r="BL56" s="142"/>
      <c r="BM56" s="142"/>
      <c r="BN56" s="142"/>
      <c r="BO56" s="142"/>
      <c r="BP56" s="142"/>
      <c r="BQ56" s="143"/>
      <c r="BR56" s="142"/>
      <c r="BS56" s="142"/>
      <c r="BT56" s="142"/>
      <c r="BU56" s="142"/>
      <c r="BV56" s="142"/>
      <c r="BW56" s="142"/>
      <c r="BX56" s="142"/>
      <c r="BY56" s="142"/>
      <c r="BZ56" s="143"/>
      <c r="CA56" s="142"/>
      <c r="CB56" s="144"/>
      <c r="CC56" s="135"/>
    </row>
    <row r="57" spans="1:81" ht="6" customHeight="1">
      <c r="A57" s="135"/>
      <c r="B57" s="1049"/>
      <c r="C57" s="1028"/>
      <c r="D57" s="1028"/>
      <c r="E57" s="924"/>
      <c r="F57" s="923"/>
      <c r="G57" s="924"/>
      <c r="H57" s="923" t="s">
        <v>66</v>
      </c>
      <c r="I57" s="924"/>
      <c r="J57" s="923"/>
      <c r="K57" s="1028"/>
      <c r="L57" s="1028"/>
      <c r="M57" s="1028"/>
      <c r="N57" s="1028"/>
      <c r="O57" s="1028"/>
      <c r="P57" s="1028"/>
      <c r="Q57" s="1028"/>
      <c r="R57" s="1028"/>
      <c r="S57" s="1028"/>
      <c r="T57" s="1028"/>
      <c r="U57" s="1028"/>
      <c r="V57" s="1028"/>
      <c r="W57" s="1028"/>
      <c r="X57" s="1028"/>
      <c r="Y57" s="924"/>
      <c r="Z57" s="1031"/>
      <c r="AA57" s="1032"/>
      <c r="AB57" s="1032"/>
      <c r="AC57" s="1032"/>
      <c r="AD57" s="1032"/>
      <c r="AE57" s="1032"/>
      <c r="AF57" s="1032"/>
      <c r="AG57" s="1032"/>
      <c r="AH57" s="1033"/>
      <c r="AI57" s="923" t="s">
        <v>66</v>
      </c>
      <c r="AJ57" s="924"/>
      <c r="AK57" s="923" t="s">
        <v>66</v>
      </c>
      <c r="AL57" s="924"/>
      <c r="AM57" s="923" t="s">
        <v>66</v>
      </c>
      <c r="AN57" s="924"/>
      <c r="AO57" s="923" t="s">
        <v>66</v>
      </c>
      <c r="AP57" s="924"/>
      <c r="AQ57" s="1040"/>
      <c r="AR57" s="1041"/>
      <c r="AS57" s="1041"/>
      <c r="AT57" s="1042"/>
      <c r="AU57" s="923"/>
      <c r="AV57" s="924"/>
      <c r="AW57" s="923"/>
      <c r="AX57" s="924"/>
      <c r="AY57" s="923"/>
      <c r="AZ57" s="924"/>
      <c r="BA57" s="923"/>
      <c r="BB57" s="1028"/>
      <c r="BC57" s="1028"/>
      <c r="BD57" s="1028"/>
      <c r="BE57" s="1028"/>
      <c r="BF57" s="1028"/>
      <c r="BG57" s="1028"/>
      <c r="BH57" s="935"/>
      <c r="BI57" s="945"/>
      <c r="BJ57" s="946"/>
      <c r="BK57" s="138"/>
      <c r="BL57" s="138"/>
      <c r="BM57" s="138"/>
      <c r="BN57" s="138"/>
      <c r="BO57" s="138"/>
      <c r="BP57" s="138"/>
      <c r="BQ57" s="145"/>
      <c r="BR57" s="138"/>
      <c r="BS57" s="138"/>
      <c r="BT57" s="138"/>
      <c r="BU57" s="138"/>
      <c r="BV57" s="138"/>
      <c r="BW57" s="138"/>
      <c r="BX57" s="138"/>
      <c r="BY57" s="138"/>
      <c r="BZ57" s="145"/>
      <c r="CA57" s="138"/>
      <c r="CB57" s="141"/>
      <c r="CC57" s="135"/>
    </row>
    <row r="58" spans="1:81" ht="6" customHeight="1">
      <c r="A58" s="135"/>
      <c r="B58" s="1050"/>
      <c r="C58" s="1029"/>
      <c r="D58" s="1029"/>
      <c r="E58" s="926"/>
      <c r="F58" s="925"/>
      <c r="G58" s="926"/>
      <c r="H58" s="925"/>
      <c r="I58" s="926"/>
      <c r="J58" s="925"/>
      <c r="K58" s="1029"/>
      <c r="L58" s="1029"/>
      <c r="M58" s="1029"/>
      <c r="N58" s="1029"/>
      <c r="O58" s="1029"/>
      <c r="P58" s="1029"/>
      <c r="Q58" s="1029"/>
      <c r="R58" s="1029"/>
      <c r="S58" s="1029"/>
      <c r="T58" s="1029"/>
      <c r="U58" s="1029"/>
      <c r="V58" s="1029"/>
      <c r="W58" s="1029"/>
      <c r="X58" s="1029"/>
      <c r="Y58" s="926"/>
      <c r="Z58" s="1034"/>
      <c r="AA58" s="1035"/>
      <c r="AB58" s="1035"/>
      <c r="AC58" s="1035"/>
      <c r="AD58" s="1035"/>
      <c r="AE58" s="1035"/>
      <c r="AF58" s="1035"/>
      <c r="AG58" s="1035"/>
      <c r="AH58" s="1036"/>
      <c r="AI58" s="925"/>
      <c r="AJ58" s="926"/>
      <c r="AK58" s="925"/>
      <c r="AL58" s="926"/>
      <c r="AM58" s="925"/>
      <c r="AN58" s="926"/>
      <c r="AO58" s="925"/>
      <c r="AP58" s="926"/>
      <c r="AQ58" s="1043"/>
      <c r="AR58" s="1044"/>
      <c r="AS58" s="1044"/>
      <c r="AT58" s="1045"/>
      <c r="AU58" s="925"/>
      <c r="AV58" s="926"/>
      <c r="AW58" s="925"/>
      <c r="AX58" s="926"/>
      <c r="AY58" s="925"/>
      <c r="AZ58" s="926"/>
      <c r="BA58" s="925"/>
      <c r="BB58" s="1029"/>
      <c r="BC58" s="1029"/>
      <c r="BD58" s="1029"/>
      <c r="BE58" s="1029"/>
      <c r="BF58" s="1029"/>
      <c r="BG58" s="1029"/>
      <c r="BH58" s="947"/>
      <c r="BI58" s="948"/>
      <c r="BJ58" s="949"/>
      <c r="BK58" s="138"/>
      <c r="BL58" s="138"/>
      <c r="BM58" s="138"/>
      <c r="BN58" s="138"/>
      <c r="BO58" s="138"/>
      <c r="BP58" s="138"/>
      <c r="BQ58" s="140"/>
      <c r="BR58" s="138"/>
      <c r="BS58" s="138"/>
      <c r="BT58" s="138"/>
      <c r="BU58" s="138"/>
      <c r="BV58" s="138"/>
      <c r="BW58" s="138"/>
      <c r="BX58" s="138"/>
      <c r="BY58" s="138"/>
      <c r="BZ58" s="140"/>
      <c r="CA58" s="138"/>
      <c r="CB58" s="141"/>
      <c r="CC58" s="135"/>
    </row>
    <row r="59" spans="1:81" ht="6" customHeight="1">
      <c r="A59" s="135"/>
      <c r="B59" s="1051"/>
      <c r="C59" s="1030"/>
      <c r="D59" s="1030"/>
      <c r="E59" s="928"/>
      <c r="F59" s="927"/>
      <c r="G59" s="928"/>
      <c r="H59" s="927"/>
      <c r="I59" s="928"/>
      <c r="J59" s="927"/>
      <c r="K59" s="1030"/>
      <c r="L59" s="1030"/>
      <c r="M59" s="1030"/>
      <c r="N59" s="1030"/>
      <c r="O59" s="1030"/>
      <c r="P59" s="1030"/>
      <c r="Q59" s="1030"/>
      <c r="R59" s="1030"/>
      <c r="S59" s="1030"/>
      <c r="T59" s="1030"/>
      <c r="U59" s="1030"/>
      <c r="V59" s="1030"/>
      <c r="W59" s="1030"/>
      <c r="X59" s="1030"/>
      <c r="Y59" s="928"/>
      <c r="Z59" s="1037"/>
      <c r="AA59" s="1038"/>
      <c r="AB59" s="1038"/>
      <c r="AC59" s="1038"/>
      <c r="AD59" s="1038"/>
      <c r="AE59" s="1038"/>
      <c r="AF59" s="1038"/>
      <c r="AG59" s="1038"/>
      <c r="AH59" s="1039"/>
      <c r="AI59" s="927"/>
      <c r="AJ59" s="928"/>
      <c r="AK59" s="927"/>
      <c r="AL59" s="928"/>
      <c r="AM59" s="927"/>
      <c r="AN59" s="928"/>
      <c r="AO59" s="927"/>
      <c r="AP59" s="928"/>
      <c r="AQ59" s="1046"/>
      <c r="AR59" s="1047"/>
      <c r="AS59" s="1047"/>
      <c r="AT59" s="1048"/>
      <c r="AU59" s="927"/>
      <c r="AV59" s="928"/>
      <c r="AW59" s="927"/>
      <c r="AX59" s="928"/>
      <c r="AY59" s="927"/>
      <c r="AZ59" s="928"/>
      <c r="BA59" s="927"/>
      <c r="BB59" s="1030"/>
      <c r="BC59" s="1030"/>
      <c r="BD59" s="1030"/>
      <c r="BE59" s="1030"/>
      <c r="BF59" s="1030"/>
      <c r="BG59" s="1030"/>
      <c r="BH59" s="1008"/>
      <c r="BI59" s="1009"/>
      <c r="BJ59" s="1010"/>
      <c r="BK59" s="142"/>
      <c r="BL59" s="142"/>
      <c r="BM59" s="142"/>
      <c r="BN59" s="142"/>
      <c r="BO59" s="142"/>
      <c r="BP59" s="142"/>
      <c r="BQ59" s="143"/>
      <c r="BR59" s="142"/>
      <c r="BS59" s="142"/>
      <c r="BT59" s="142"/>
      <c r="BU59" s="142"/>
      <c r="BV59" s="142"/>
      <c r="BW59" s="142"/>
      <c r="BX59" s="142"/>
      <c r="BY59" s="142"/>
      <c r="BZ59" s="143"/>
      <c r="CA59" s="142"/>
      <c r="CB59" s="144"/>
      <c r="CC59" s="135"/>
    </row>
    <row r="60" spans="1:81" ht="6" customHeight="1">
      <c r="A60" s="135"/>
      <c r="B60" s="1052" t="s">
        <v>141</v>
      </c>
      <c r="C60" s="1053"/>
      <c r="D60" s="1053"/>
      <c r="E60" s="930"/>
      <c r="F60" s="929"/>
      <c r="G60" s="930"/>
      <c r="H60" s="929" t="s">
        <v>170</v>
      </c>
      <c r="I60" s="930"/>
      <c r="J60" s="929" t="s">
        <v>301</v>
      </c>
      <c r="K60" s="1053"/>
      <c r="L60" s="1053"/>
      <c r="M60" s="1053"/>
      <c r="N60" s="1053"/>
      <c r="O60" s="1053"/>
      <c r="P60" s="1053"/>
      <c r="Q60" s="1053"/>
      <c r="R60" s="1053"/>
      <c r="S60" s="1053"/>
      <c r="T60" s="1053"/>
      <c r="U60" s="1053"/>
      <c r="V60" s="1053"/>
      <c r="W60" s="1053"/>
      <c r="X60" s="1053"/>
      <c r="Y60" s="930"/>
      <c r="Z60" s="1058">
        <v>17.5</v>
      </c>
      <c r="AA60" s="1059"/>
      <c r="AB60" s="1059"/>
      <c r="AC60" s="1059"/>
      <c r="AD60" s="1059"/>
      <c r="AE60" s="1059"/>
      <c r="AF60" s="1059"/>
      <c r="AG60" s="1059"/>
      <c r="AH60" s="1060"/>
      <c r="AI60" s="929" t="s">
        <v>66</v>
      </c>
      <c r="AJ60" s="930"/>
      <c r="AK60" s="929" t="s">
        <v>170</v>
      </c>
      <c r="AL60" s="930"/>
      <c r="AM60" s="929" t="s">
        <v>66</v>
      </c>
      <c r="AN60" s="930"/>
      <c r="AO60" s="929" t="s">
        <v>66</v>
      </c>
      <c r="AP60" s="930"/>
      <c r="AQ60" s="1067">
        <v>4</v>
      </c>
      <c r="AR60" s="1068"/>
      <c r="AS60" s="1068"/>
      <c r="AT60" s="1069"/>
      <c r="AU60" s="929"/>
      <c r="AV60" s="930"/>
      <c r="AW60" s="929" t="s">
        <v>170</v>
      </c>
      <c r="AX60" s="930"/>
      <c r="AY60" s="929"/>
      <c r="AZ60" s="930"/>
      <c r="BA60" s="929"/>
      <c r="BB60" s="1053"/>
      <c r="BC60" s="1053"/>
      <c r="BD60" s="1053"/>
      <c r="BE60" s="1053"/>
      <c r="BF60" s="1053"/>
      <c r="BG60" s="1053"/>
      <c r="BH60" s="990"/>
      <c r="BI60" s="1000"/>
      <c r="BJ60" s="1001"/>
      <c r="BK60" s="138"/>
      <c r="BL60" s="138"/>
      <c r="BM60" s="138"/>
      <c r="BN60" s="138"/>
      <c r="BO60" s="138"/>
      <c r="BP60" s="138"/>
      <c r="BQ60" s="140"/>
      <c r="BR60" s="138"/>
      <c r="BS60" s="138"/>
      <c r="BT60" s="138"/>
      <c r="BU60" s="138"/>
      <c r="BV60" s="138"/>
      <c r="BW60" s="138"/>
      <c r="BX60" s="138"/>
      <c r="BY60" s="138"/>
      <c r="BZ60" s="140"/>
      <c r="CA60" s="138"/>
      <c r="CB60" s="141"/>
      <c r="CC60" s="135"/>
    </row>
    <row r="61" spans="1:81" ht="6" customHeight="1">
      <c r="A61" s="135"/>
      <c r="B61" s="1054"/>
      <c r="C61" s="1055"/>
      <c r="D61" s="1055"/>
      <c r="E61" s="932"/>
      <c r="F61" s="931"/>
      <c r="G61" s="932"/>
      <c r="H61" s="931"/>
      <c r="I61" s="932"/>
      <c r="J61" s="931"/>
      <c r="K61" s="1055"/>
      <c r="L61" s="1055"/>
      <c r="M61" s="1055"/>
      <c r="N61" s="1055"/>
      <c r="O61" s="1055"/>
      <c r="P61" s="1055"/>
      <c r="Q61" s="1055"/>
      <c r="R61" s="1055"/>
      <c r="S61" s="1055"/>
      <c r="T61" s="1055"/>
      <c r="U61" s="1055"/>
      <c r="V61" s="1055"/>
      <c r="W61" s="1055"/>
      <c r="X61" s="1055"/>
      <c r="Y61" s="932"/>
      <c r="Z61" s="1061"/>
      <c r="AA61" s="1062"/>
      <c r="AB61" s="1062"/>
      <c r="AC61" s="1062"/>
      <c r="AD61" s="1062"/>
      <c r="AE61" s="1062"/>
      <c r="AF61" s="1062"/>
      <c r="AG61" s="1062"/>
      <c r="AH61" s="1063"/>
      <c r="AI61" s="931"/>
      <c r="AJ61" s="932"/>
      <c r="AK61" s="931"/>
      <c r="AL61" s="932"/>
      <c r="AM61" s="931"/>
      <c r="AN61" s="932"/>
      <c r="AO61" s="931"/>
      <c r="AP61" s="932"/>
      <c r="AQ61" s="1070"/>
      <c r="AR61" s="1071"/>
      <c r="AS61" s="1071"/>
      <c r="AT61" s="1072"/>
      <c r="AU61" s="931"/>
      <c r="AV61" s="932"/>
      <c r="AW61" s="931"/>
      <c r="AX61" s="932"/>
      <c r="AY61" s="931"/>
      <c r="AZ61" s="932"/>
      <c r="BA61" s="931"/>
      <c r="BB61" s="1055"/>
      <c r="BC61" s="1055"/>
      <c r="BD61" s="1055"/>
      <c r="BE61" s="1055"/>
      <c r="BF61" s="1055"/>
      <c r="BG61" s="1055"/>
      <c r="BH61" s="1002"/>
      <c r="BI61" s="1003"/>
      <c r="BJ61" s="1004"/>
      <c r="BK61" s="138"/>
      <c r="BL61" s="138"/>
      <c r="BM61" s="138"/>
      <c r="BN61" s="138"/>
      <c r="BO61" s="138"/>
      <c r="BP61" s="138"/>
      <c r="BQ61" s="140"/>
      <c r="BR61" s="138"/>
      <c r="BS61" s="138"/>
      <c r="BT61" s="138"/>
      <c r="BU61" s="138"/>
      <c r="BV61" s="138"/>
      <c r="BW61" s="138"/>
      <c r="BX61" s="138"/>
      <c r="BY61" s="138"/>
      <c r="BZ61" s="140"/>
      <c r="CA61" s="138"/>
      <c r="CB61" s="141"/>
      <c r="CC61" s="135"/>
    </row>
    <row r="62" spans="1:81" ht="6" customHeight="1">
      <c r="A62" s="135"/>
      <c r="B62" s="1056"/>
      <c r="C62" s="1057"/>
      <c r="D62" s="1057"/>
      <c r="E62" s="934"/>
      <c r="F62" s="933"/>
      <c r="G62" s="934"/>
      <c r="H62" s="933"/>
      <c r="I62" s="934"/>
      <c r="J62" s="933"/>
      <c r="K62" s="1057"/>
      <c r="L62" s="1057"/>
      <c r="M62" s="1057"/>
      <c r="N62" s="1057"/>
      <c r="O62" s="1057"/>
      <c r="P62" s="1057"/>
      <c r="Q62" s="1057"/>
      <c r="R62" s="1057"/>
      <c r="S62" s="1057"/>
      <c r="T62" s="1057"/>
      <c r="U62" s="1057"/>
      <c r="V62" s="1057"/>
      <c r="W62" s="1057"/>
      <c r="X62" s="1057"/>
      <c r="Y62" s="934"/>
      <c r="Z62" s="1064"/>
      <c r="AA62" s="1065"/>
      <c r="AB62" s="1065"/>
      <c r="AC62" s="1065"/>
      <c r="AD62" s="1065"/>
      <c r="AE62" s="1065"/>
      <c r="AF62" s="1065"/>
      <c r="AG62" s="1065"/>
      <c r="AH62" s="1066"/>
      <c r="AI62" s="933"/>
      <c r="AJ62" s="934"/>
      <c r="AK62" s="933"/>
      <c r="AL62" s="934"/>
      <c r="AM62" s="933"/>
      <c r="AN62" s="934"/>
      <c r="AO62" s="933"/>
      <c r="AP62" s="934"/>
      <c r="AQ62" s="1073"/>
      <c r="AR62" s="1074"/>
      <c r="AS62" s="1074"/>
      <c r="AT62" s="1075"/>
      <c r="AU62" s="933"/>
      <c r="AV62" s="934"/>
      <c r="AW62" s="933"/>
      <c r="AX62" s="934"/>
      <c r="AY62" s="933"/>
      <c r="AZ62" s="934"/>
      <c r="BA62" s="933"/>
      <c r="BB62" s="1057"/>
      <c r="BC62" s="1057"/>
      <c r="BD62" s="1057"/>
      <c r="BE62" s="1057"/>
      <c r="BF62" s="1057"/>
      <c r="BG62" s="1057"/>
      <c r="BH62" s="1005"/>
      <c r="BI62" s="1006"/>
      <c r="BJ62" s="1007"/>
      <c r="BK62" s="142"/>
      <c r="BL62" s="142"/>
      <c r="BM62" s="142"/>
      <c r="BN62" s="142"/>
      <c r="BO62" s="142"/>
      <c r="BP62" s="142"/>
      <c r="BQ62" s="143"/>
      <c r="BR62" s="142"/>
      <c r="BS62" s="142"/>
      <c r="BT62" s="142"/>
      <c r="BU62" s="142"/>
      <c r="BV62" s="142"/>
      <c r="BW62" s="142"/>
      <c r="BX62" s="142"/>
      <c r="BY62" s="142"/>
      <c r="BZ62" s="143"/>
      <c r="CA62" s="142"/>
      <c r="CB62" s="144"/>
      <c r="CC62" s="135"/>
    </row>
    <row r="63" spans="1:81" ht="6" customHeight="1">
      <c r="A63" s="135"/>
      <c r="B63" s="1049" t="s">
        <v>141</v>
      </c>
      <c r="C63" s="1028"/>
      <c r="D63" s="1028"/>
      <c r="E63" s="924"/>
      <c r="F63" s="923"/>
      <c r="G63" s="924"/>
      <c r="H63" s="923" t="s">
        <v>170</v>
      </c>
      <c r="I63" s="924"/>
      <c r="J63" s="923" t="s">
        <v>302</v>
      </c>
      <c r="K63" s="1028"/>
      <c r="L63" s="1028"/>
      <c r="M63" s="1028"/>
      <c r="N63" s="1028"/>
      <c r="O63" s="1028"/>
      <c r="P63" s="1028"/>
      <c r="Q63" s="1028"/>
      <c r="R63" s="1028"/>
      <c r="S63" s="1028"/>
      <c r="T63" s="1028"/>
      <c r="U63" s="1028"/>
      <c r="V63" s="1028"/>
      <c r="W63" s="1028"/>
      <c r="X63" s="1028"/>
      <c r="Y63" s="924"/>
      <c r="Z63" s="1031">
        <v>23</v>
      </c>
      <c r="AA63" s="1032"/>
      <c r="AB63" s="1032"/>
      <c r="AC63" s="1032"/>
      <c r="AD63" s="1032"/>
      <c r="AE63" s="1032"/>
      <c r="AF63" s="1032"/>
      <c r="AG63" s="1032"/>
      <c r="AH63" s="1033"/>
      <c r="AI63" s="923" t="s">
        <v>66</v>
      </c>
      <c r="AJ63" s="924"/>
      <c r="AK63" s="923" t="s">
        <v>170</v>
      </c>
      <c r="AL63" s="924"/>
      <c r="AM63" s="923" t="s">
        <v>66</v>
      </c>
      <c r="AN63" s="924"/>
      <c r="AO63" s="923" t="s">
        <v>66</v>
      </c>
      <c r="AP63" s="924"/>
      <c r="AQ63" s="1040">
        <v>4</v>
      </c>
      <c r="AR63" s="1041"/>
      <c r="AS63" s="1041"/>
      <c r="AT63" s="1042"/>
      <c r="AU63" s="923"/>
      <c r="AV63" s="924"/>
      <c r="AW63" s="923"/>
      <c r="AX63" s="924"/>
      <c r="AY63" s="923" t="s">
        <v>170</v>
      </c>
      <c r="AZ63" s="924"/>
      <c r="BA63" s="923"/>
      <c r="BB63" s="1028"/>
      <c r="BC63" s="1028"/>
      <c r="BD63" s="1028"/>
      <c r="BE63" s="1028"/>
      <c r="BF63" s="1028"/>
      <c r="BG63" s="1028"/>
      <c r="BH63" s="935"/>
      <c r="BI63" s="945"/>
      <c r="BJ63" s="946"/>
      <c r="BK63" s="138"/>
      <c r="BL63" s="138"/>
      <c r="BM63" s="138"/>
      <c r="BN63" s="138"/>
      <c r="BO63" s="138"/>
      <c r="BP63" s="138"/>
      <c r="BQ63" s="145"/>
      <c r="BR63" s="138"/>
      <c r="BS63" s="138"/>
      <c r="BT63" s="138"/>
      <c r="BU63" s="138"/>
      <c r="BV63" s="138"/>
      <c r="BW63" s="138"/>
      <c r="BX63" s="138"/>
      <c r="BY63" s="138"/>
      <c r="BZ63" s="145"/>
      <c r="CA63" s="138"/>
      <c r="CB63" s="141"/>
      <c r="CC63" s="135"/>
    </row>
    <row r="64" spans="1:81" ht="6" customHeight="1">
      <c r="A64" s="135"/>
      <c r="B64" s="1050"/>
      <c r="C64" s="1029"/>
      <c r="D64" s="1029"/>
      <c r="E64" s="926"/>
      <c r="F64" s="925"/>
      <c r="G64" s="926"/>
      <c r="H64" s="925"/>
      <c r="I64" s="926"/>
      <c r="J64" s="925"/>
      <c r="K64" s="1029"/>
      <c r="L64" s="1029"/>
      <c r="M64" s="1029"/>
      <c r="N64" s="1029"/>
      <c r="O64" s="1029"/>
      <c r="P64" s="1029"/>
      <c r="Q64" s="1029"/>
      <c r="R64" s="1029"/>
      <c r="S64" s="1029"/>
      <c r="T64" s="1029"/>
      <c r="U64" s="1029"/>
      <c r="V64" s="1029"/>
      <c r="W64" s="1029"/>
      <c r="X64" s="1029"/>
      <c r="Y64" s="926"/>
      <c r="Z64" s="1034"/>
      <c r="AA64" s="1035"/>
      <c r="AB64" s="1035"/>
      <c r="AC64" s="1035"/>
      <c r="AD64" s="1035"/>
      <c r="AE64" s="1035"/>
      <c r="AF64" s="1035"/>
      <c r="AG64" s="1035"/>
      <c r="AH64" s="1036"/>
      <c r="AI64" s="925"/>
      <c r="AJ64" s="926"/>
      <c r="AK64" s="925"/>
      <c r="AL64" s="926"/>
      <c r="AM64" s="925"/>
      <c r="AN64" s="926"/>
      <c r="AO64" s="925"/>
      <c r="AP64" s="926"/>
      <c r="AQ64" s="1043"/>
      <c r="AR64" s="1044"/>
      <c r="AS64" s="1044"/>
      <c r="AT64" s="1045"/>
      <c r="AU64" s="925"/>
      <c r="AV64" s="926"/>
      <c r="AW64" s="925"/>
      <c r="AX64" s="926"/>
      <c r="AY64" s="925"/>
      <c r="AZ64" s="926"/>
      <c r="BA64" s="925"/>
      <c r="BB64" s="1029"/>
      <c r="BC64" s="1029"/>
      <c r="BD64" s="1029"/>
      <c r="BE64" s="1029"/>
      <c r="BF64" s="1029"/>
      <c r="BG64" s="1029"/>
      <c r="BH64" s="947"/>
      <c r="BI64" s="948"/>
      <c r="BJ64" s="949"/>
      <c r="BK64" s="138"/>
      <c r="BL64" s="138"/>
      <c r="BM64" s="138"/>
      <c r="BN64" s="138"/>
      <c r="BO64" s="138"/>
      <c r="BP64" s="138"/>
      <c r="BQ64" s="140"/>
      <c r="BR64" s="138"/>
      <c r="BS64" s="138"/>
      <c r="BT64" s="138"/>
      <c r="BU64" s="138"/>
      <c r="BV64" s="138"/>
      <c r="BW64" s="138"/>
      <c r="BX64" s="138"/>
      <c r="BY64" s="138"/>
      <c r="BZ64" s="140"/>
      <c r="CA64" s="138"/>
      <c r="CB64" s="141"/>
      <c r="CC64" s="135"/>
    </row>
    <row r="65" spans="1:81" ht="6" customHeight="1">
      <c r="A65" s="135"/>
      <c r="B65" s="1051"/>
      <c r="C65" s="1030"/>
      <c r="D65" s="1030"/>
      <c r="E65" s="928"/>
      <c r="F65" s="927"/>
      <c r="G65" s="928"/>
      <c r="H65" s="927"/>
      <c r="I65" s="928"/>
      <c r="J65" s="927"/>
      <c r="K65" s="1030"/>
      <c r="L65" s="1030"/>
      <c r="M65" s="1030"/>
      <c r="N65" s="1030"/>
      <c r="O65" s="1030"/>
      <c r="P65" s="1030"/>
      <c r="Q65" s="1030"/>
      <c r="R65" s="1030"/>
      <c r="S65" s="1030"/>
      <c r="T65" s="1030"/>
      <c r="U65" s="1030"/>
      <c r="V65" s="1030"/>
      <c r="W65" s="1030"/>
      <c r="X65" s="1030"/>
      <c r="Y65" s="928"/>
      <c r="Z65" s="1037"/>
      <c r="AA65" s="1038"/>
      <c r="AB65" s="1038"/>
      <c r="AC65" s="1038"/>
      <c r="AD65" s="1038"/>
      <c r="AE65" s="1038"/>
      <c r="AF65" s="1038"/>
      <c r="AG65" s="1038"/>
      <c r="AH65" s="1039"/>
      <c r="AI65" s="927"/>
      <c r="AJ65" s="928"/>
      <c r="AK65" s="927"/>
      <c r="AL65" s="928"/>
      <c r="AM65" s="927"/>
      <c r="AN65" s="928"/>
      <c r="AO65" s="927"/>
      <c r="AP65" s="928"/>
      <c r="AQ65" s="1046"/>
      <c r="AR65" s="1047"/>
      <c r="AS65" s="1047"/>
      <c r="AT65" s="1048"/>
      <c r="AU65" s="927"/>
      <c r="AV65" s="928"/>
      <c r="AW65" s="927"/>
      <c r="AX65" s="928"/>
      <c r="AY65" s="927"/>
      <c r="AZ65" s="928"/>
      <c r="BA65" s="927"/>
      <c r="BB65" s="1030"/>
      <c r="BC65" s="1030"/>
      <c r="BD65" s="1030"/>
      <c r="BE65" s="1030"/>
      <c r="BF65" s="1030"/>
      <c r="BG65" s="1030"/>
      <c r="BH65" s="1008"/>
      <c r="BI65" s="1009"/>
      <c r="BJ65" s="1010"/>
      <c r="BK65" s="142"/>
      <c r="BL65" s="142"/>
      <c r="BM65" s="142"/>
      <c r="BN65" s="142"/>
      <c r="BO65" s="142"/>
      <c r="BP65" s="142"/>
      <c r="BQ65" s="143"/>
      <c r="BR65" s="142"/>
      <c r="BS65" s="142"/>
      <c r="BT65" s="142"/>
      <c r="BU65" s="142"/>
      <c r="BV65" s="142"/>
      <c r="BW65" s="142"/>
      <c r="BX65" s="142"/>
      <c r="BY65" s="142"/>
      <c r="BZ65" s="143"/>
      <c r="CA65" s="142"/>
      <c r="CB65" s="144"/>
      <c r="CC65" s="135"/>
    </row>
    <row r="66" spans="1:81" ht="6" customHeight="1">
      <c r="A66" s="135"/>
      <c r="B66" s="1052" t="s">
        <v>141</v>
      </c>
      <c r="C66" s="1053"/>
      <c r="D66" s="1053"/>
      <c r="E66" s="930"/>
      <c r="F66" s="929"/>
      <c r="G66" s="930"/>
      <c r="H66" s="929" t="s">
        <v>170</v>
      </c>
      <c r="I66" s="930"/>
      <c r="J66" s="929" t="s">
        <v>303</v>
      </c>
      <c r="K66" s="1053"/>
      <c r="L66" s="1053"/>
      <c r="M66" s="1053"/>
      <c r="N66" s="1053"/>
      <c r="O66" s="1053"/>
      <c r="P66" s="1053"/>
      <c r="Q66" s="1053"/>
      <c r="R66" s="1053"/>
      <c r="S66" s="1053"/>
      <c r="T66" s="1053"/>
      <c r="U66" s="1053"/>
      <c r="V66" s="1053"/>
      <c r="W66" s="1053"/>
      <c r="X66" s="1053"/>
      <c r="Y66" s="930"/>
      <c r="Z66" s="1058">
        <v>15.8</v>
      </c>
      <c r="AA66" s="1059"/>
      <c r="AB66" s="1059"/>
      <c r="AC66" s="1059"/>
      <c r="AD66" s="1059"/>
      <c r="AE66" s="1059"/>
      <c r="AF66" s="1059"/>
      <c r="AG66" s="1059"/>
      <c r="AH66" s="1060"/>
      <c r="AI66" s="929" t="s">
        <v>66</v>
      </c>
      <c r="AJ66" s="930"/>
      <c r="AK66" s="929" t="s">
        <v>170</v>
      </c>
      <c r="AL66" s="930"/>
      <c r="AM66" s="929" t="s">
        <v>66</v>
      </c>
      <c r="AN66" s="930"/>
      <c r="AO66" s="929" t="s">
        <v>66</v>
      </c>
      <c r="AP66" s="930"/>
      <c r="AQ66" s="1067">
        <v>2</v>
      </c>
      <c r="AR66" s="1068"/>
      <c r="AS66" s="1068"/>
      <c r="AT66" s="1069"/>
      <c r="AU66" s="929"/>
      <c r="AV66" s="930"/>
      <c r="AW66" s="929" t="s">
        <v>170</v>
      </c>
      <c r="AX66" s="930"/>
      <c r="AY66" s="929"/>
      <c r="AZ66" s="930"/>
      <c r="BA66" s="929"/>
      <c r="BB66" s="1053"/>
      <c r="BC66" s="1053"/>
      <c r="BD66" s="1053"/>
      <c r="BE66" s="1053"/>
      <c r="BF66" s="1053"/>
      <c r="BG66" s="1053"/>
      <c r="BH66" s="990"/>
      <c r="BI66" s="1000"/>
      <c r="BJ66" s="1001"/>
      <c r="BK66" s="138"/>
      <c r="BL66" s="138"/>
      <c r="BM66" s="138"/>
      <c r="BN66" s="138"/>
      <c r="BO66" s="138"/>
      <c r="BP66" s="138"/>
      <c r="BQ66" s="140"/>
      <c r="BR66" s="138"/>
      <c r="BS66" s="138"/>
      <c r="BT66" s="138"/>
      <c r="BU66" s="138"/>
      <c r="BV66" s="138"/>
      <c r="BW66" s="138"/>
      <c r="BX66" s="138"/>
      <c r="BY66" s="138"/>
      <c r="BZ66" s="140"/>
      <c r="CA66" s="138"/>
      <c r="CB66" s="141"/>
      <c r="CC66" s="135"/>
    </row>
    <row r="67" spans="1:81" ht="6" customHeight="1">
      <c r="A67" s="135"/>
      <c r="B67" s="1054"/>
      <c r="C67" s="1055"/>
      <c r="D67" s="1055"/>
      <c r="E67" s="932"/>
      <c r="F67" s="931"/>
      <c r="G67" s="932"/>
      <c r="H67" s="931"/>
      <c r="I67" s="932"/>
      <c r="J67" s="931"/>
      <c r="K67" s="1055"/>
      <c r="L67" s="1055"/>
      <c r="M67" s="1055"/>
      <c r="N67" s="1055"/>
      <c r="O67" s="1055"/>
      <c r="P67" s="1055"/>
      <c r="Q67" s="1055"/>
      <c r="R67" s="1055"/>
      <c r="S67" s="1055"/>
      <c r="T67" s="1055"/>
      <c r="U67" s="1055"/>
      <c r="V67" s="1055"/>
      <c r="W67" s="1055"/>
      <c r="X67" s="1055"/>
      <c r="Y67" s="932"/>
      <c r="Z67" s="1061"/>
      <c r="AA67" s="1062"/>
      <c r="AB67" s="1062"/>
      <c r="AC67" s="1062"/>
      <c r="AD67" s="1062"/>
      <c r="AE67" s="1062"/>
      <c r="AF67" s="1062"/>
      <c r="AG67" s="1062"/>
      <c r="AH67" s="1063"/>
      <c r="AI67" s="931"/>
      <c r="AJ67" s="932"/>
      <c r="AK67" s="931"/>
      <c r="AL67" s="932"/>
      <c r="AM67" s="931"/>
      <c r="AN67" s="932"/>
      <c r="AO67" s="931"/>
      <c r="AP67" s="932"/>
      <c r="AQ67" s="1070"/>
      <c r="AR67" s="1071"/>
      <c r="AS67" s="1071"/>
      <c r="AT67" s="1072"/>
      <c r="AU67" s="931"/>
      <c r="AV67" s="932"/>
      <c r="AW67" s="931"/>
      <c r="AX67" s="932"/>
      <c r="AY67" s="931"/>
      <c r="AZ67" s="932"/>
      <c r="BA67" s="931"/>
      <c r="BB67" s="1055"/>
      <c r="BC67" s="1055"/>
      <c r="BD67" s="1055"/>
      <c r="BE67" s="1055"/>
      <c r="BF67" s="1055"/>
      <c r="BG67" s="1055"/>
      <c r="BH67" s="1002"/>
      <c r="BI67" s="1003"/>
      <c r="BJ67" s="1004"/>
      <c r="BK67" s="138"/>
      <c r="BL67" s="138"/>
      <c r="BM67" s="138"/>
      <c r="BN67" s="138"/>
      <c r="BO67" s="138"/>
      <c r="BP67" s="138"/>
      <c r="BQ67" s="140"/>
      <c r="BR67" s="138"/>
      <c r="BS67" s="138"/>
      <c r="BT67" s="138"/>
      <c r="BU67" s="138"/>
      <c r="BV67" s="138"/>
      <c r="BW67" s="138"/>
      <c r="BX67" s="138"/>
      <c r="BY67" s="138"/>
      <c r="BZ67" s="140"/>
      <c r="CA67" s="138"/>
      <c r="CB67" s="141"/>
      <c r="CC67" s="135"/>
    </row>
    <row r="68" spans="1:81" ht="6" customHeight="1">
      <c r="A68" s="135"/>
      <c r="B68" s="1056"/>
      <c r="C68" s="1057"/>
      <c r="D68" s="1057"/>
      <c r="E68" s="934"/>
      <c r="F68" s="933"/>
      <c r="G68" s="934"/>
      <c r="H68" s="933"/>
      <c r="I68" s="934"/>
      <c r="J68" s="933"/>
      <c r="K68" s="1057"/>
      <c r="L68" s="1057"/>
      <c r="M68" s="1057"/>
      <c r="N68" s="1057"/>
      <c r="O68" s="1057"/>
      <c r="P68" s="1057"/>
      <c r="Q68" s="1057"/>
      <c r="R68" s="1057"/>
      <c r="S68" s="1057"/>
      <c r="T68" s="1057"/>
      <c r="U68" s="1057"/>
      <c r="V68" s="1057"/>
      <c r="W68" s="1057"/>
      <c r="X68" s="1057"/>
      <c r="Y68" s="934"/>
      <c r="Z68" s="1064"/>
      <c r="AA68" s="1065"/>
      <c r="AB68" s="1065"/>
      <c r="AC68" s="1065"/>
      <c r="AD68" s="1065"/>
      <c r="AE68" s="1065"/>
      <c r="AF68" s="1065"/>
      <c r="AG68" s="1065"/>
      <c r="AH68" s="1066"/>
      <c r="AI68" s="933"/>
      <c r="AJ68" s="934"/>
      <c r="AK68" s="933"/>
      <c r="AL68" s="934"/>
      <c r="AM68" s="933"/>
      <c r="AN68" s="934"/>
      <c r="AO68" s="933"/>
      <c r="AP68" s="934"/>
      <c r="AQ68" s="1073"/>
      <c r="AR68" s="1074"/>
      <c r="AS68" s="1074"/>
      <c r="AT68" s="1075"/>
      <c r="AU68" s="933"/>
      <c r="AV68" s="934"/>
      <c r="AW68" s="933"/>
      <c r="AX68" s="934"/>
      <c r="AY68" s="933"/>
      <c r="AZ68" s="934"/>
      <c r="BA68" s="933"/>
      <c r="BB68" s="1057"/>
      <c r="BC68" s="1057"/>
      <c r="BD68" s="1057"/>
      <c r="BE68" s="1057"/>
      <c r="BF68" s="1057"/>
      <c r="BG68" s="1057"/>
      <c r="BH68" s="1005"/>
      <c r="BI68" s="1006"/>
      <c r="BJ68" s="1007"/>
      <c r="BK68" s="142"/>
      <c r="BL68" s="142"/>
      <c r="BM68" s="142"/>
      <c r="BN68" s="142"/>
      <c r="BO68" s="142"/>
      <c r="BP68" s="142"/>
      <c r="BQ68" s="143"/>
      <c r="BR68" s="142"/>
      <c r="BS68" s="142"/>
      <c r="BT68" s="142"/>
      <c r="BU68" s="142"/>
      <c r="BV68" s="142"/>
      <c r="BW68" s="142"/>
      <c r="BX68" s="142"/>
      <c r="BY68" s="142"/>
      <c r="BZ68" s="143"/>
      <c r="CA68" s="142"/>
      <c r="CB68" s="144"/>
      <c r="CC68" s="135"/>
    </row>
    <row r="69" spans="1:81" ht="6" customHeight="1">
      <c r="A69" s="135"/>
      <c r="B69" s="1049" t="s">
        <v>141</v>
      </c>
      <c r="C69" s="1028"/>
      <c r="D69" s="1028"/>
      <c r="E69" s="924"/>
      <c r="F69" s="923"/>
      <c r="G69" s="924"/>
      <c r="H69" s="923" t="s">
        <v>170</v>
      </c>
      <c r="I69" s="924"/>
      <c r="J69" s="923" t="s">
        <v>303</v>
      </c>
      <c r="K69" s="1028"/>
      <c r="L69" s="1028"/>
      <c r="M69" s="1028"/>
      <c r="N69" s="1028"/>
      <c r="O69" s="1028"/>
      <c r="P69" s="1028"/>
      <c r="Q69" s="1028"/>
      <c r="R69" s="1028"/>
      <c r="S69" s="1028"/>
      <c r="T69" s="1028"/>
      <c r="U69" s="1028"/>
      <c r="V69" s="1028"/>
      <c r="W69" s="1028"/>
      <c r="X69" s="1028"/>
      <c r="Y69" s="924"/>
      <c r="Z69" s="1031">
        <v>20.2</v>
      </c>
      <c r="AA69" s="1032"/>
      <c r="AB69" s="1032"/>
      <c r="AC69" s="1032"/>
      <c r="AD69" s="1032"/>
      <c r="AE69" s="1032"/>
      <c r="AF69" s="1032"/>
      <c r="AG69" s="1032"/>
      <c r="AH69" s="1033"/>
      <c r="AI69" s="923" t="s">
        <v>66</v>
      </c>
      <c r="AJ69" s="924"/>
      <c r="AK69" s="923" t="s">
        <v>170</v>
      </c>
      <c r="AL69" s="924"/>
      <c r="AM69" s="923" t="s">
        <v>66</v>
      </c>
      <c r="AN69" s="924"/>
      <c r="AO69" s="923" t="s">
        <v>66</v>
      </c>
      <c r="AP69" s="924"/>
      <c r="AQ69" s="1040">
        <v>2</v>
      </c>
      <c r="AR69" s="1041"/>
      <c r="AS69" s="1041"/>
      <c r="AT69" s="1042"/>
      <c r="AU69" s="923"/>
      <c r="AV69" s="924"/>
      <c r="AW69" s="923"/>
      <c r="AX69" s="924"/>
      <c r="AY69" s="923" t="s">
        <v>170</v>
      </c>
      <c r="AZ69" s="924"/>
      <c r="BA69" s="923"/>
      <c r="BB69" s="1028"/>
      <c r="BC69" s="1028"/>
      <c r="BD69" s="1028"/>
      <c r="BE69" s="1028"/>
      <c r="BF69" s="1028"/>
      <c r="BG69" s="1028"/>
      <c r="BH69" s="935"/>
      <c r="BI69" s="945"/>
      <c r="BJ69" s="946"/>
      <c r="BK69" s="138"/>
      <c r="BL69" s="138"/>
      <c r="BM69" s="138"/>
      <c r="BN69" s="138"/>
      <c r="BO69" s="138"/>
      <c r="BP69" s="138"/>
      <c r="BQ69" s="145"/>
      <c r="BR69" s="138"/>
      <c r="BS69" s="138"/>
      <c r="BT69" s="138"/>
      <c r="BU69" s="138"/>
      <c r="BV69" s="138"/>
      <c r="BW69" s="138"/>
      <c r="BX69" s="138"/>
      <c r="BY69" s="138"/>
      <c r="BZ69" s="145"/>
      <c r="CA69" s="138"/>
      <c r="CB69" s="141"/>
      <c r="CC69" s="135"/>
    </row>
    <row r="70" spans="1:81" ht="6" customHeight="1">
      <c r="A70" s="135"/>
      <c r="B70" s="1050"/>
      <c r="C70" s="1029"/>
      <c r="D70" s="1029"/>
      <c r="E70" s="926"/>
      <c r="F70" s="925"/>
      <c r="G70" s="926"/>
      <c r="H70" s="925"/>
      <c r="I70" s="926"/>
      <c r="J70" s="925"/>
      <c r="K70" s="1029"/>
      <c r="L70" s="1029"/>
      <c r="M70" s="1029"/>
      <c r="N70" s="1029"/>
      <c r="O70" s="1029"/>
      <c r="P70" s="1029"/>
      <c r="Q70" s="1029"/>
      <c r="R70" s="1029"/>
      <c r="S70" s="1029"/>
      <c r="T70" s="1029"/>
      <c r="U70" s="1029"/>
      <c r="V70" s="1029"/>
      <c r="W70" s="1029"/>
      <c r="X70" s="1029"/>
      <c r="Y70" s="926"/>
      <c r="Z70" s="1034"/>
      <c r="AA70" s="1035"/>
      <c r="AB70" s="1035"/>
      <c r="AC70" s="1035"/>
      <c r="AD70" s="1035"/>
      <c r="AE70" s="1035"/>
      <c r="AF70" s="1035"/>
      <c r="AG70" s="1035"/>
      <c r="AH70" s="1036"/>
      <c r="AI70" s="925"/>
      <c r="AJ70" s="926"/>
      <c r="AK70" s="925"/>
      <c r="AL70" s="926"/>
      <c r="AM70" s="925"/>
      <c r="AN70" s="926"/>
      <c r="AO70" s="925"/>
      <c r="AP70" s="926"/>
      <c r="AQ70" s="1043"/>
      <c r="AR70" s="1044"/>
      <c r="AS70" s="1044"/>
      <c r="AT70" s="1045"/>
      <c r="AU70" s="925"/>
      <c r="AV70" s="926"/>
      <c r="AW70" s="925"/>
      <c r="AX70" s="926"/>
      <c r="AY70" s="925"/>
      <c r="AZ70" s="926"/>
      <c r="BA70" s="925"/>
      <c r="BB70" s="1029"/>
      <c r="BC70" s="1029"/>
      <c r="BD70" s="1029"/>
      <c r="BE70" s="1029"/>
      <c r="BF70" s="1029"/>
      <c r="BG70" s="1029"/>
      <c r="BH70" s="947"/>
      <c r="BI70" s="948"/>
      <c r="BJ70" s="949"/>
      <c r="BK70" s="138"/>
      <c r="BL70" s="138"/>
      <c r="BM70" s="138"/>
      <c r="BN70" s="138"/>
      <c r="BO70" s="138"/>
      <c r="BP70" s="138"/>
      <c r="BQ70" s="140"/>
      <c r="BR70" s="138"/>
      <c r="BS70" s="138"/>
      <c r="BT70" s="138"/>
      <c r="BU70" s="138"/>
      <c r="BV70" s="138"/>
      <c r="BW70" s="138"/>
      <c r="BX70" s="138"/>
      <c r="BY70" s="138"/>
      <c r="BZ70" s="140"/>
      <c r="CA70" s="138"/>
      <c r="CB70" s="141"/>
      <c r="CC70" s="135"/>
    </row>
    <row r="71" spans="1:81" ht="6" customHeight="1">
      <c r="A71" s="135"/>
      <c r="B71" s="1051"/>
      <c r="C71" s="1030"/>
      <c r="D71" s="1030"/>
      <c r="E71" s="928"/>
      <c r="F71" s="927"/>
      <c r="G71" s="928"/>
      <c r="H71" s="927"/>
      <c r="I71" s="928"/>
      <c r="J71" s="927"/>
      <c r="K71" s="1030"/>
      <c r="L71" s="1030"/>
      <c r="M71" s="1030"/>
      <c r="N71" s="1030"/>
      <c r="O71" s="1030"/>
      <c r="P71" s="1030"/>
      <c r="Q71" s="1030"/>
      <c r="R71" s="1030"/>
      <c r="S71" s="1030"/>
      <c r="T71" s="1030"/>
      <c r="U71" s="1030"/>
      <c r="V71" s="1030"/>
      <c r="W71" s="1030"/>
      <c r="X71" s="1030"/>
      <c r="Y71" s="928"/>
      <c r="Z71" s="1037"/>
      <c r="AA71" s="1038"/>
      <c r="AB71" s="1038"/>
      <c r="AC71" s="1038"/>
      <c r="AD71" s="1038"/>
      <c r="AE71" s="1038"/>
      <c r="AF71" s="1038"/>
      <c r="AG71" s="1038"/>
      <c r="AH71" s="1039"/>
      <c r="AI71" s="927"/>
      <c r="AJ71" s="928"/>
      <c r="AK71" s="927"/>
      <c r="AL71" s="928"/>
      <c r="AM71" s="927"/>
      <c r="AN71" s="928"/>
      <c r="AO71" s="927"/>
      <c r="AP71" s="928"/>
      <c r="AQ71" s="1046"/>
      <c r="AR71" s="1047"/>
      <c r="AS71" s="1047"/>
      <c r="AT71" s="1048"/>
      <c r="AU71" s="927"/>
      <c r="AV71" s="928"/>
      <c r="AW71" s="927"/>
      <c r="AX71" s="928"/>
      <c r="AY71" s="927"/>
      <c r="AZ71" s="928"/>
      <c r="BA71" s="927"/>
      <c r="BB71" s="1030"/>
      <c r="BC71" s="1030"/>
      <c r="BD71" s="1030"/>
      <c r="BE71" s="1030"/>
      <c r="BF71" s="1030"/>
      <c r="BG71" s="1030"/>
      <c r="BH71" s="1008"/>
      <c r="BI71" s="1009"/>
      <c r="BJ71" s="1010"/>
      <c r="BK71" s="142"/>
      <c r="BL71" s="142"/>
      <c r="BM71" s="142"/>
      <c r="BN71" s="142"/>
      <c r="BO71" s="142"/>
      <c r="BP71" s="142"/>
      <c r="BQ71" s="143"/>
      <c r="BR71" s="142"/>
      <c r="BS71" s="142"/>
      <c r="BT71" s="142"/>
      <c r="BU71" s="142"/>
      <c r="BV71" s="142"/>
      <c r="BW71" s="142"/>
      <c r="BX71" s="142"/>
      <c r="BY71" s="142"/>
      <c r="BZ71" s="143"/>
      <c r="CA71" s="142"/>
      <c r="CB71" s="144"/>
      <c r="CC71" s="135"/>
    </row>
    <row r="72" spans="1:81" ht="6" customHeight="1">
      <c r="A72" s="135"/>
      <c r="B72" s="1011"/>
      <c r="C72" s="997"/>
      <c r="D72" s="997"/>
      <c r="E72" s="1012"/>
      <c r="F72" s="996"/>
      <c r="G72" s="1012"/>
      <c r="H72" s="996" t="s">
        <v>66</v>
      </c>
      <c r="I72" s="1012"/>
      <c r="J72" s="996"/>
      <c r="K72" s="997"/>
      <c r="L72" s="997"/>
      <c r="M72" s="997"/>
      <c r="N72" s="997"/>
      <c r="O72" s="997"/>
      <c r="P72" s="997"/>
      <c r="Q72" s="997"/>
      <c r="R72" s="997"/>
      <c r="S72" s="997"/>
      <c r="T72" s="997"/>
      <c r="U72" s="997"/>
      <c r="V72" s="997"/>
      <c r="W72" s="997"/>
      <c r="X72" s="997"/>
      <c r="Y72" s="1012"/>
      <c r="Z72" s="1015"/>
      <c r="AA72" s="1016"/>
      <c r="AB72" s="1016"/>
      <c r="AC72" s="1016"/>
      <c r="AD72" s="1016"/>
      <c r="AE72" s="1016"/>
      <c r="AF72" s="1016"/>
      <c r="AG72" s="1016"/>
      <c r="AH72" s="1017"/>
      <c r="AI72" s="990" t="s">
        <v>66</v>
      </c>
      <c r="AJ72" s="991"/>
      <c r="AK72" s="990" t="s">
        <v>66</v>
      </c>
      <c r="AL72" s="991"/>
      <c r="AM72" s="990" t="s">
        <v>66</v>
      </c>
      <c r="AN72" s="991"/>
      <c r="AO72" s="990" t="s">
        <v>66</v>
      </c>
      <c r="AP72" s="991"/>
      <c r="AQ72" s="981"/>
      <c r="AR72" s="982"/>
      <c r="AS72" s="982"/>
      <c r="AT72" s="983"/>
      <c r="AU72" s="990"/>
      <c r="AV72" s="991"/>
      <c r="AW72" s="990"/>
      <c r="AX72" s="991"/>
      <c r="AY72" s="990"/>
      <c r="AZ72" s="991"/>
      <c r="BA72" s="996"/>
      <c r="BB72" s="997"/>
      <c r="BC72" s="997"/>
      <c r="BD72" s="997"/>
      <c r="BE72" s="997"/>
      <c r="BF72" s="997"/>
      <c r="BG72" s="997"/>
      <c r="BH72" s="990"/>
      <c r="BI72" s="1000"/>
      <c r="BJ72" s="1001"/>
      <c r="BK72" s="138"/>
      <c r="BL72" s="138"/>
      <c r="BM72" s="138"/>
      <c r="BN72" s="138"/>
      <c r="BO72" s="138"/>
      <c r="BP72" s="138"/>
      <c r="BQ72" s="140"/>
      <c r="BR72" s="138"/>
      <c r="BS72" s="138"/>
      <c r="BT72" s="138"/>
      <c r="BU72" s="138"/>
      <c r="BV72" s="138"/>
      <c r="BW72" s="138"/>
      <c r="BX72" s="138"/>
      <c r="BY72" s="138"/>
      <c r="BZ72" s="140"/>
      <c r="CA72" s="138"/>
      <c r="CB72" s="141"/>
      <c r="CC72" s="135"/>
    </row>
    <row r="73" spans="1:81" ht="6" customHeight="1">
      <c r="A73" s="135"/>
      <c r="B73" s="1013"/>
      <c r="C73" s="998"/>
      <c r="D73" s="998"/>
      <c r="E73" s="993"/>
      <c r="F73" s="992"/>
      <c r="G73" s="993"/>
      <c r="H73" s="992"/>
      <c r="I73" s="993"/>
      <c r="J73" s="992"/>
      <c r="K73" s="998"/>
      <c r="L73" s="998"/>
      <c r="M73" s="998"/>
      <c r="N73" s="998"/>
      <c r="O73" s="998"/>
      <c r="P73" s="998"/>
      <c r="Q73" s="998"/>
      <c r="R73" s="998"/>
      <c r="S73" s="998"/>
      <c r="T73" s="998"/>
      <c r="U73" s="998"/>
      <c r="V73" s="998"/>
      <c r="W73" s="998"/>
      <c r="X73" s="998"/>
      <c r="Y73" s="993"/>
      <c r="Z73" s="1018"/>
      <c r="AA73" s="1019"/>
      <c r="AB73" s="1019"/>
      <c r="AC73" s="1019"/>
      <c r="AD73" s="1019"/>
      <c r="AE73" s="1019"/>
      <c r="AF73" s="1019"/>
      <c r="AG73" s="1019"/>
      <c r="AH73" s="1020"/>
      <c r="AI73" s="992"/>
      <c r="AJ73" s="993"/>
      <c r="AK73" s="992"/>
      <c r="AL73" s="993"/>
      <c r="AM73" s="992"/>
      <c r="AN73" s="993"/>
      <c r="AO73" s="992"/>
      <c r="AP73" s="993"/>
      <c r="AQ73" s="984"/>
      <c r="AR73" s="985"/>
      <c r="AS73" s="985"/>
      <c r="AT73" s="986"/>
      <c r="AU73" s="992"/>
      <c r="AV73" s="993"/>
      <c r="AW73" s="992"/>
      <c r="AX73" s="993"/>
      <c r="AY73" s="992"/>
      <c r="AZ73" s="993"/>
      <c r="BA73" s="992"/>
      <c r="BB73" s="998"/>
      <c r="BC73" s="998"/>
      <c r="BD73" s="998"/>
      <c r="BE73" s="998"/>
      <c r="BF73" s="998"/>
      <c r="BG73" s="998"/>
      <c r="BH73" s="1002"/>
      <c r="BI73" s="1003"/>
      <c r="BJ73" s="1004"/>
      <c r="BK73" s="138"/>
      <c r="BL73" s="138"/>
      <c r="BM73" s="138"/>
      <c r="BN73" s="138"/>
      <c r="BO73" s="138"/>
      <c r="BP73" s="138"/>
      <c r="BQ73" s="140"/>
      <c r="BR73" s="138"/>
      <c r="BS73" s="138"/>
      <c r="BT73" s="138"/>
      <c r="BU73" s="138"/>
      <c r="BV73" s="138"/>
      <c r="BW73" s="138"/>
      <c r="BX73" s="138"/>
      <c r="BY73" s="138"/>
      <c r="BZ73" s="140"/>
      <c r="CA73" s="138"/>
      <c r="CB73" s="141"/>
      <c r="CC73" s="135"/>
    </row>
    <row r="74" spans="1:81" ht="6" customHeight="1">
      <c r="A74" s="135"/>
      <c r="B74" s="1014"/>
      <c r="C74" s="999"/>
      <c r="D74" s="999"/>
      <c r="E74" s="995"/>
      <c r="F74" s="994"/>
      <c r="G74" s="995"/>
      <c r="H74" s="994"/>
      <c r="I74" s="995"/>
      <c r="J74" s="994"/>
      <c r="K74" s="999"/>
      <c r="L74" s="999"/>
      <c r="M74" s="999"/>
      <c r="N74" s="999"/>
      <c r="O74" s="999"/>
      <c r="P74" s="999"/>
      <c r="Q74" s="999"/>
      <c r="R74" s="999"/>
      <c r="S74" s="999"/>
      <c r="T74" s="999"/>
      <c r="U74" s="999"/>
      <c r="V74" s="999"/>
      <c r="W74" s="999"/>
      <c r="X74" s="999"/>
      <c r="Y74" s="995"/>
      <c r="Z74" s="1021"/>
      <c r="AA74" s="1022"/>
      <c r="AB74" s="1022"/>
      <c r="AC74" s="1022"/>
      <c r="AD74" s="1022"/>
      <c r="AE74" s="1022"/>
      <c r="AF74" s="1022"/>
      <c r="AG74" s="1022"/>
      <c r="AH74" s="1023"/>
      <c r="AI74" s="994"/>
      <c r="AJ74" s="995"/>
      <c r="AK74" s="994"/>
      <c r="AL74" s="995"/>
      <c r="AM74" s="994"/>
      <c r="AN74" s="995"/>
      <c r="AO74" s="994"/>
      <c r="AP74" s="995"/>
      <c r="AQ74" s="987"/>
      <c r="AR74" s="988"/>
      <c r="AS74" s="988"/>
      <c r="AT74" s="989"/>
      <c r="AU74" s="994"/>
      <c r="AV74" s="995"/>
      <c r="AW74" s="994"/>
      <c r="AX74" s="995"/>
      <c r="AY74" s="994"/>
      <c r="AZ74" s="995"/>
      <c r="BA74" s="994"/>
      <c r="BB74" s="999"/>
      <c r="BC74" s="999"/>
      <c r="BD74" s="999"/>
      <c r="BE74" s="999"/>
      <c r="BF74" s="999"/>
      <c r="BG74" s="999"/>
      <c r="BH74" s="1005"/>
      <c r="BI74" s="1006"/>
      <c r="BJ74" s="1007"/>
      <c r="BK74" s="142"/>
      <c r="BL74" s="142"/>
      <c r="BM74" s="142"/>
      <c r="BN74" s="142"/>
      <c r="BO74" s="142"/>
      <c r="BP74" s="142"/>
      <c r="BQ74" s="143"/>
      <c r="BR74" s="142"/>
      <c r="BS74" s="142"/>
      <c r="BT74" s="142"/>
      <c r="BU74" s="142"/>
      <c r="BV74" s="142"/>
      <c r="BW74" s="142"/>
      <c r="BX74" s="142"/>
      <c r="BY74" s="142"/>
      <c r="BZ74" s="143"/>
      <c r="CA74" s="142"/>
      <c r="CB74" s="144"/>
      <c r="CC74" s="135"/>
    </row>
    <row r="75" spans="1:81" ht="6" customHeight="1">
      <c r="A75" s="135"/>
      <c r="B75" s="953"/>
      <c r="C75" s="942"/>
      <c r="D75" s="942"/>
      <c r="E75" s="954"/>
      <c r="F75" s="941"/>
      <c r="G75" s="954"/>
      <c r="H75" s="941"/>
      <c r="I75" s="954"/>
      <c r="J75" s="941"/>
      <c r="K75" s="942"/>
      <c r="L75" s="942"/>
      <c r="M75" s="942"/>
      <c r="N75" s="942"/>
      <c r="O75" s="942"/>
      <c r="P75" s="942"/>
      <c r="Q75" s="942"/>
      <c r="R75" s="942"/>
      <c r="S75" s="942"/>
      <c r="T75" s="942"/>
      <c r="U75" s="942"/>
      <c r="V75" s="942"/>
      <c r="W75" s="942"/>
      <c r="X75" s="942"/>
      <c r="Y75" s="954"/>
      <c r="Z75" s="957"/>
      <c r="AA75" s="958"/>
      <c r="AB75" s="958"/>
      <c r="AC75" s="958"/>
      <c r="AD75" s="958"/>
      <c r="AE75" s="958"/>
      <c r="AF75" s="958"/>
      <c r="AG75" s="958"/>
      <c r="AH75" s="959"/>
      <c r="AI75" s="935" t="s">
        <v>66</v>
      </c>
      <c r="AJ75" s="936"/>
      <c r="AK75" s="935" t="s">
        <v>66</v>
      </c>
      <c r="AL75" s="936"/>
      <c r="AM75" s="935" t="s">
        <v>66</v>
      </c>
      <c r="AN75" s="936"/>
      <c r="AO75" s="935" t="s">
        <v>66</v>
      </c>
      <c r="AP75" s="936"/>
      <c r="AQ75" s="972"/>
      <c r="AR75" s="973"/>
      <c r="AS75" s="973"/>
      <c r="AT75" s="974"/>
      <c r="AU75" s="935"/>
      <c r="AV75" s="936"/>
      <c r="AW75" s="935"/>
      <c r="AX75" s="936"/>
      <c r="AY75" s="935"/>
      <c r="AZ75" s="936"/>
      <c r="BA75" s="941"/>
      <c r="BB75" s="942"/>
      <c r="BC75" s="942"/>
      <c r="BD75" s="942"/>
      <c r="BE75" s="942"/>
      <c r="BF75" s="942"/>
      <c r="BG75" s="942"/>
      <c r="BH75" s="935"/>
      <c r="BI75" s="945"/>
      <c r="BJ75" s="946"/>
      <c r="BK75" s="138"/>
      <c r="BL75" s="138"/>
      <c r="BM75" s="138"/>
      <c r="BN75" s="138"/>
      <c r="BO75" s="138"/>
      <c r="BP75" s="138"/>
      <c r="BQ75" s="145"/>
      <c r="BR75" s="138"/>
      <c r="BS75" s="138"/>
      <c r="BT75" s="138"/>
      <c r="BU75" s="138"/>
      <c r="BV75" s="138"/>
      <c r="BW75" s="138"/>
      <c r="BX75" s="138"/>
      <c r="BY75" s="138"/>
      <c r="BZ75" s="145"/>
      <c r="CA75" s="138"/>
      <c r="CB75" s="141"/>
      <c r="CC75" s="135"/>
    </row>
    <row r="76" spans="1:81" ht="6" customHeight="1">
      <c r="A76" s="135"/>
      <c r="B76" s="955"/>
      <c r="C76" s="943"/>
      <c r="D76" s="943"/>
      <c r="E76" s="938"/>
      <c r="F76" s="937"/>
      <c r="G76" s="938"/>
      <c r="H76" s="937"/>
      <c r="I76" s="938"/>
      <c r="J76" s="937"/>
      <c r="K76" s="943"/>
      <c r="L76" s="943"/>
      <c r="M76" s="943"/>
      <c r="N76" s="943"/>
      <c r="O76" s="943"/>
      <c r="P76" s="943"/>
      <c r="Q76" s="943"/>
      <c r="R76" s="943"/>
      <c r="S76" s="943"/>
      <c r="T76" s="943"/>
      <c r="U76" s="943"/>
      <c r="V76" s="943"/>
      <c r="W76" s="943"/>
      <c r="X76" s="943"/>
      <c r="Y76" s="938"/>
      <c r="Z76" s="960"/>
      <c r="AA76" s="961"/>
      <c r="AB76" s="961"/>
      <c r="AC76" s="961"/>
      <c r="AD76" s="961"/>
      <c r="AE76" s="961"/>
      <c r="AF76" s="961"/>
      <c r="AG76" s="961"/>
      <c r="AH76" s="962"/>
      <c r="AI76" s="937"/>
      <c r="AJ76" s="938"/>
      <c r="AK76" s="937"/>
      <c r="AL76" s="938"/>
      <c r="AM76" s="937"/>
      <c r="AN76" s="938"/>
      <c r="AO76" s="937"/>
      <c r="AP76" s="938"/>
      <c r="AQ76" s="975"/>
      <c r="AR76" s="976"/>
      <c r="AS76" s="976"/>
      <c r="AT76" s="977"/>
      <c r="AU76" s="937"/>
      <c r="AV76" s="938"/>
      <c r="AW76" s="937"/>
      <c r="AX76" s="938"/>
      <c r="AY76" s="937"/>
      <c r="AZ76" s="938"/>
      <c r="BA76" s="937"/>
      <c r="BB76" s="943"/>
      <c r="BC76" s="943"/>
      <c r="BD76" s="943"/>
      <c r="BE76" s="943"/>
      <c r="BF76" s="943"/>
      <c r="BG76" s="943"/>
      <c r="BH76" s="947"/>
      <c r="BI76" s="948"/>
      <c r="BJ76" s="949"/>
      <c r="BK76" s="138"/>
      <c r="BL76" s="138"/>
      <c r="BM76" s="138"/>
      <c r="BN76" s="138"/>
      <c r="BO76" s="138"/>
      <c r="BP76" s="138"/>
      <c r="BQ76" s="140"/>
      <c r="BR76" s="138"/>
      <c r="BS76" s="138"/>
      <c r="BT76" s="138"/>
      <c r="BU76" s="138"/>
      <c r="BV76" s="138"/>
      <c r="BW76" s="138"/>
      <c r="BX76" s="138"/>
      <c r="BY76" s="138"/>
      <c r="BZ76" s="140"/>
      <c r="CA76" s="138"/>
      <c r="CB76" s="141"/>
      <c r="CC76" s="135"/>
    </row>
    <row r="77" spans="1:81" ht="6" customHeight="1">
      <c r="A77" s="135"/>
      <c r="B77" s="1027"/>
      <c r="C77" s="968"/>
      <c r="D77" s="968"/>
      <c r="E77" s="967"/>
      <c r="F77" s="966"/>
      <c r="G77" s="967"/>
      <c r="H77" s="966"/>
      <c r="I77" s="967"/>
      <c r="J77" s="966"/>
      <c r="K77" s="968"/>
      <c r="L77" s="968"/>
      <c r="M77" s="968"/>
      <c r="N77" s="968"/>
      <c r="O77" s="968"/>
      <c r="P77" s="968"/>
      <c r="Q77" s="968"/>
      <c r="R77" s="968"/>
      <c r="S77" s="968"/>
      <c r="T77" s="968"/>
      <c r="U77" s="968"/>
      <c r="V77" s="968"/>
      <c r="W77" s="968"/>
      <c r="X77" s="968"/>
      <c r="Y77" s="967"/>
      <c r="Z77" s="969"/>
      <c r="AA77" s="970"/>
      <c r="AB77" s="970"/>
      <c r="AC77" s="970"/>
      <c r="AD77" s="970"/>
      <c r="AE77" s="970"/>
      <c r="AF77" s="970"/>
      <c r="AG77" s="970"/>
      <c r="AH77" s="971"/>
      <c r="AI77" s="966"/>
      <c r="AJ77" s="967"/>
      <c r="AK77" s="966"/>
      <c r="AL77" s="967"/>
      <c r="AM77" s="966"/>
      <c r="AN77" s="967"/>
      <c r="AO77" s="966"/>
      <c r="AP77" s="967"/>
      <c r="AQ77" s="1024"/>
      <c r="AR77" s="1025"/>
      <c r="AS77" s="1025"/>
      <c r="AT77" s="1026"/>
      <c r="AU77" s="966"/>
      <c r="AV77" s="967"/>
      <c r="AW77" s="966"/>
      <c r="AX77" s="967"/>
      <c r="AY77" s="966"/>
      <c r="AZ77" s="967"/>
      <c r="BA77" s="966"/>
      <c r="BB77" s="968"/>
      <c r="BC77" s="968"/>
      <c r="BD77" s="968"/>
      <c r="BE77" s="968"/>
      <c r="BF77" s="968"/>
      <c r="BG77" s="968"/>
      <c r="BH77" s="1008"/>
      <c r="BI77" s="1009"/>
      <c r="BJ77" s="1010"/>
      <c r="BK77" s="142"/>
      <c r="BL77" s="142"/>
      <c r="BM77" s="142"/>
      <c r="BN77" s="142"/>
      <c r="BO77" s="142"/>
      <c r="BP77" s="142"/>
      <c r="BQ77" s="143"/>
      <c r="BR77" s="142"/>
      <c r="BS77" s="142"/>
      <c r="BT77" s="142"/>
      <c r="BU77" s="142"/>
      <c r="BV77" s="142"/>
      <c r="BW77" s="142"/>
      <c r="BX77" s="142"/>
      <c r="BY77" s="142"/>
      <c r="BZ77" s="143"/>
      <c r="CA77" s="142"/>
      <c r="CB77" s="144"/>
      <c r="CC77" s="135"/>
    </row>
    <row r="78" spans="1:81" ht="6" customHeight="1">
      <c r="A78" s="135"/>
      <c r="B78" s="1011"/>
      <c r="C78" s="997"/>
      <c r="D78" s="997"/>
      <c r="E78" s="1012"/>
      <c r="F78" s="996"/>
      <c r="G78" s="1012"/>
      <c r="H78" s="996"/>
      <c r="I78" s="1012"/>
      <c r="J78" s="996"/>
      <c r="K78" s="997"/>
      <c r="L78" s="997"/>
      <c r="M78" s="997"/>
      <c r="N78" s="997"/>
      <c r="O78" s="997"/>
      <c r="P78" s="997"/>
      <c r="Q78" s="997"/>
      <c r="R78" s="997"/>
      <c r="S78" s="997"/>
      <c r="T78" s="997"/>
      <c r="U78" s="997"/>
      <c r="V78" s="997"/>
      <c r="W78" s="997"/>
      <c r="X78" s="997"/>
      <c r="Y78" s="1012"/>
      <c r="Z78" s="1015"/>
      <c r="AA78" s="1016"/>
      <c r="AB78" s="1016"/>
      <c r="AC78" s="1016"/>
      <c r="AD78" s="1016"/>
      <c r="AE78" s="1016"/>
      <c r="AF78" s="1016"/>
      <c r="AG78" s="1016"/>
      <c r="AH78" s="1017"/>
      <c r="AI78" s="990" t="s">
        <v>66</v>
      </c>
      <c r="AJ78" s="991"/>
      <c r="AK78" s="990" t="s">
        <v>66</v>
      </c>
      <c r="AL78" s="991"/>
      <c r="AM78" s="990" t="s">
        <v>66</v>
      </c>
      <c r="AN78" s="991"/>
      <c r="AO78" s="990" t="s">
        <v>66</v>
      </c>
      <c r="AP78" s="991"/>
      <c r="AQ78" s="981"/>
      <c r="AR78" s="982"/>
      <c r="AS78" s="982"/>
      <c r="AT78" s="983"/>
      <c r="AU78" s="990"/>
      <c r="AV78" s="991"/>
      <c r="AW78" s="990"/>
      <c r="AX78" s="991"/>
      <c r="AY78" s="990"/>
      <c r="AZ78" s="991"/>
      <c r="BA78" s="996"/>
      <c r="BB78" s="997"/>
      <c r="BC78" s="997"/>
      <c r="BD78" s="997"/>
      <c r="BE78" s="997"/>
      <c r="BF78" s="997"/>
      <c r="BG78" s="997"/>
      <c r="BH78" s="990"/>
      <c r="BI78" s="1000"/>
      <c r="BJ78" s="1001"/>
      <c r="BK78" s="138"/>
      <c r="BL78" s="138"/>
      <c r="BM78" s="138"/>
      <c r="BN78" s="138"/>
      <c r="BO78" s="138"/>
      <c r="BP78" s="138"/>
      <c r="BQ78" s="140"/>
      <c r="BR78" s="138"/>
      <c r="BS78" s="138"/>
      <c r="BT78" s="138"/>
      <c r="BU78" s="138"/>
      <c r="BV78" s="138"/>
      <c r="BW78" s="138"/>
      <c r="BX78" s="138"/>
      <c r="BY78" s="138"/>
      <c r="BZ78" s="140"/>
      <c r="CA78" s="138"/>
      <c r="CB78" s="141"/>
      <c r="CC78" s="135"/>
    </row>
    <row r="79" spans="1:81" ht="6" customHeight="1">
      <c r="A79" s="135"/>
      <c r="B79" s="1013"/>
      <c r="C79" s="998"/>
      <c r="D79" s="998"/>
      <c r="E79" s="993"/>
      <c r="F79" s="992"/>
      <c r="G79" s="993"/>
      <c r="H79" s="992"/>
      <c r="I79" s="993"/>
      <c r="J79" s="992"/>
      <c r="K79" s="998"/>
      <c r="L79" s="998"/>
      <c r="M79" s="998"/>
      <c r="N79" s="998"/>
      <c r="O79" s="998"/>
      <c r="P79" s="998"/>
      <c r="Q79" s="998"/>
      <c r="R79" s="998"/>
      <c r="S79" s="998"/>
      <c r="T79" s="998"/>
      <c r="U79" s="998"/>
      <c r="V79" s="998"/>
      <c r="W79" s="998"/>
      <c r="X79" s="998"/>
      <c r="Y79" s="993"/>
      <c r="Z79" s="1018"/>
      <c r="AA79" s="1019"/>
      <c r="AB79" s="1019"/>
      <c r="AC79" s="1019"/>
      <c r="AD79" s="1019"/>
      <c r="AE79" s="1019"/>
      <c r="AF79" s="1019"/>
      <c r="AG79" s="1019"/>
      <c r="AH79" s="1020"/>
      <c r="AI79" s="992"/>
      <c r="AJ79" s="993"/>
      <c r="AK79" s="992"/>
      <c r="AL79" s="993"/>
      <c r="AM79" s="992"/>
      <c r="AN79" s="993"/>
      <c r="AO79" s="992"/>
      <c r="AP79" s="993"/>
      <c r="AQ79" s="984"/>
      <c r="AR79" s="985"/>
      <c r="AS79" s="985"/>
      <c r="AT79" s="986"/>
      <c r="AU79" s="992"/>
      <c r="AV79" s="993"/>
      <c r="AW79" s="992"/>
      <c r="AX79" s="993"/>
      <c r="AY79" s="992"/>
      <c r="AZ79" s="993"/>
      <c r="BA79" s="992"/>
      <c r="BB79" s="998"/>
      <c r="BC79" s="998"/>
      <c r="BD79" s="998"/>
      <c r="BE79" s="998"/>
      <c r="BF79" s="998"/>
      <c r="BG79" s="998"/>
      <c r="BH79" s="1002"/>
      <c r="BI79" s="1003"/>
      <c r="BJ79" s="1004"/>
      <c r="BK79" s="138"/>
      <c r="BL79" s="138"/>
      <c r="BM79" s="138"/>
      <c r="BN79" s="138"/>
      <c r="BO79" s="138"/>
      <c r="BP79" s="138"/>
      <c r="BQ79" s="140"/>
      <c r="BR79" s="138"/>
      <c r="BS79" s="138"/>
      <c r="BT79" s="138"/>
      <c r="BU79" s="138"/>
      <c r="BV79" s="138"/>
      <c r="BW79" s="138"/>
      <c r="BX79" s="138"/>
      <c r="BY79" s="138"/>
      <c r="BZ79" s="140"/>
      <c r="CA79" s="138"/>
      <c r="CB79" s="141"/>
      <c r="CC79" s="135"/>
    </row>
    <row r="80" spans="1:81" ht="6" customHeight="1">
      <c r="A80" s="135"/>
      <c r="B80" s="1014"/>
      <c r="C80" s="999"/>
      <c r="D80" s="999"/>
      <c r="E80" s="995"/>
      <c r="F80" s="994"/>
      <c r="G80" s="995"/>
      <c r="H80" s="994"/>
      <c r="I80" s="995"/>
      <c r="J80" s="994"/>
      <c r="K80" s="999"/>
      <c r="L80" s="999"/>
      <c r="M80" s="999"/>
      <c r="N80" s="999"/>
      <c r="O80" s="999"/>
      <c r="P80" s="999"/>
      <c r="Q80" s="999"/>
      <c r="R80" s="999"/>
      <c r="S80" s="999"/>
      <c r="T80" s="999"/>
      <c r="U80" s="999"/>
      <c r="V80" s="999"/>
      <c r="W80" s="999"/>
      <c r="X80" s="999"/>
      <c r="Y80" s="995"/>
      <c r="Z80" s="1021"/>
      <c r="AA80" s="1022"/>
      <c r="AB80" s="1022"/>
      <c r="AC80" s="1022"/>
      <c r="AD80" s="1022"/>
      <c r="AE80" s="1022"/>
      <c r="AF80" s="1022"/>
      <c r="AG80" s="1022"/>
      <c r="AH80" s="1023"/>
      <c r="AI80" s="994"/>
      <c r="AJ80" s="995"/>
      <c r="AK80" s="994"/>
      <c r="AL80" s="995"/>
      <c r="AM80" s="994"/>
      <c r="AN80" s="995"/>
      <c r="AO80" s="994"/>
      <c r="AP80" s="995"/>
      <c r="AQ80" s="987"/>
      <c r="AR80" s="988"/>
      <c r="AS80" s="988"/>
      <c r="AT80" s="989"/>
      <c r="AU80" s="994"/>
      <c r="AV80" s="995"/>
      <c r="AW80" s="994"/>
      <c r="AX80" s="995"/>
      <c r="AY80" s="994"/>
      <c r="AZ80" s="995"/>
      <c r="BA80" s="994"/>
      <c r="BB80" s="999"/>
      <c r="BC80" s="999"/>
      <c r="BD80" s="999"/>
      <c r="BE80" s="999"/>
      <c r="BF80" s="999"/>
      <c r="BG80" s="999"/>
      <c r="BH80" s="1005"/>
      <c r="BI80" s="1006"/>
      <c r="BJ80" s="1007"/>
      <c r="BK80" s="142"/>
      <c r="BL80" s="142"/>
      <c r="BM80" s="142"/>
      <c r="BN80" s="142"/>
      <c r="BO80" s="142"/>
      <c r="BP80" s="142"/>
      <c r="BQ80" s="143"/>
      <c r="BR80" s="142"/>
      <c r="BS80" s="142"/>
      <c r="BT80" s="142"/>
      <c r="BU80" s="142"/>
      <c r="BV80" s="142"/>
      <c r="BW80" s="142"/>
      <c r="BX80" s="142"/>
      <c r="BY80" s="142"/>
      <c r="BZ80" s="143"/>
      <c r="CA80" s="142"/>
      <c r="CB80" s="144"/>
      <c r="CC80" s="135"/>
    </row>
    <row r="81" spans="1:81" ht="6" customHeight="1">
      <c r="A81" s="135"/>
      <c r="B81" s="953"/>
      <c r="C81" s="942"/>
      <c r="D81" s="942"/>
      <c r="E81" s="954"/>
      <c r="F81" s="941"/>
      <c r="G81" s="954"/>
      <c r="H81" s="941" t="s">
        <v>66</v>
      </c>
      <c r="I81" s="954"/>
      <c r="J81" s="941"/>
      <c r="K81" s="942"/>
      <c r="L81" s="942"/>
      <c r="M81" s="942"/>
      <c r="N81" s="942"/>
      <c r="O81" s="942"/>
      <c r="P81" s="942"/>
      <c r="Q81" s="942"/>
      <c r="R81" s="942"/>
      <c r="S81" s="942"/>
      <c r="T81" s="942"/>
      <c r="U81" s="942"/>
      <c r="V81" s="942"/>
      <c r="W81" s="942"/>
      <c r="X81" s="942"/>
      <c r="Y81" s="954"/>
      <c r="Z81" s="957"/>
      <c r="AA81" s="958"/>
      <c r="AB81" s="958"/>
      <c r="AC81" s="958"/>
      <c r="AD81" s="958"/>
      <c r="AE81" s="958"/>
      <c r="AF81" s="958"/>
      <c r="AG81" s="958"/>
      <c r="AH81" s="959"/>
      <c r="AI81" s="935" t="s">
        <v>66</v>
      </c>
      <c r="AJ81" s="936"/>
      <c r="AK81" s="935" t="s">
        <v>66</v>
      </c>
      <c r="AL81" s="936"/>
      <c r="AM81" s="935" t="s">
        <v>66</v>
      </c>
      <c r="AN81" s="936"/>
      <c r="AO81" s="935" t="s">
        <v>66</v>
      </c>
      <c r="AP81" s="936"/>
      <c r="AQ81" s="972"/>
      <c r="AR81" s="973"/>
      <c r="AS81" s="973"/>
      <c r="AT81" s="974"/>
      <c r="AU81" s="935"/>
      <c r="AV81" s="936"/>
      <c r="AW81" s="935"/>
      <c r="AX81" s="936"/>
      <c r="AY81" s="935"/>
      <c r="AZ81" s="936"/>
      <c r="BA81" s="941"/>
      <c r="BB81" s="942"/>
      <c r="BC81" s="942"/>
      <c r="BD81" s="942"/>
      <c r="BE81" s="942"/>
      <c r="BF81" s="942"/>
      <c r="BG81" s="942"/>
      <c r="BH81" s="935"/>
      <c r="BI81" s="945"/>
      <c r="BJ81" s="946"/>
      <c r="BK81" s="138"/>
      <c r="BL81" s="138"/>
      <c r="BM81" s="138"/>
      <c r="BN81" s="138"/>
      <c r="BO81" s="138"/>
      <c r="BP81" s="138"/>
      <c r="BQ81" s="145"/>
      <c r="BR81" s="138"/>
      <c r="BS81" s="138"/>
      <c r="BT81" s="138"/>
      <c r="BU81" s="138"/>
      <c r="BV81" s="138"/>
      <c r="BW81" s="138"/>
      <c r="BX81" s="138"/>
      <c r="BY81" s="138"/>
      <c r="BZ81" s="145"/>
      <c r="CA81" s="138"/>
      <c r="CB81" s="141"/>
      <c r="CC81" s="135"/>
    </row>
    <row r="82" spans="1:81" ht="6" customHeight="1">
      <c r="A82" s="135"/>
      <c r="B82" s="955"/>
      <c r="C82" s="943"/>
      <c r="D82" s="943"/>
      <c r="E82" s="938"/>
      <c r="F82" s="937"/>
      <c r="G82" s="938"/>
      <c r="H82" s="937"/>
      <c r="I82" s="938"/>
      <c r="J82" s="937"/>
      <c r="K82" s="943"/>
      <c r="L82" s="943"/>
      <c r="M82" s="943"/>
      <c r="N82" s="943"/>
      <c r="O82" s="943"/>
      <c r="P82" s="943"/>
      <c r="Q82" s="943"/>
      <c r="R82" s="943"/>
      <c r="S82" s="943"/>
      <c r="T82" s="943"/>
      <c r="U82" s="943"/>
      <c r="V82" s="943"/>
      <c r="W82" s="943"/>
      <c r="X82" s="943"/>
      <c r="Y82" s="938"/>
      <c r="Z82" s="960"/>
      <c r="AA82" s="961"/>
      <c r="AB82" s="961"/>
      <c r="AC82" s="961"/>
      <c r="AD82" s="961"/>
      <c r="AE82" s="961"/>
      <c r="AF82" s="961"/>
      <c r="AG82" s="961"/>
      <c r="AH82" s="962"/>
      <c r="AI82" s="937"/>
      <c r="AJ82" s="938"/>
      <c r="AK82" s="937"/>
      <c r="AL82" s="938"/>
      <c r="AM82" s="937"/>
      <c r="AN82" s="938"/>
      <c r="AO82" s="937"/>
      <c r="AP82" s="938"/>
      <c r="AQ82" s="975"/>
      <c r="AR82" s="976"/>
      <c r="AS82" s="976"/>
      <c r="AT82" s="977"/>
      <c r="AU82" s="937"/>
      <c r="AV82" s="938"/>
      <c r="AW82" s="937"/>
      <c r="AX82" s="938"/>
      <c r="AY82" s="937"/>
      <c r="AZ82" s="938"/>
      <c r="BA82" s="937"/>
      <c r="BB82" s="943"/>
      <c r="BC82" s="943"/>
      <c r="BD82" s="943"/>
      <c r="BE82" s="943"/>
      <c r="BF82" s="943"/>
      <c r="BG82" s="943"/>
      <c r="BH82" s="947"/>
      <c r="BI82" s="948"/>
      <c r="BJ82" s="949"/>
      <c r="BK82" s="138"/>
      <c r="BL82" s="138"/>
      <c r="BM82" s="138"/>
      <c r="BN82" s="138"/>
      <c r="BO82" s="138"/>
      <c r="BP82" s="138"/>
      <c r="BQ82" s="140"/>
      <c r="BR82" s="138"/>
      <c r="BS82" s="138"/>
      <c r="BT82" s="138"/>
      <c r="BU82" s="138"/>
      <c r="BV82" s="138"/>
      <c r="BW82" s="138"/>
      <c r="BX82" s="138"/>
      <c r="BY82" s="138"/>
      <c r="BZ82" s="140"/>
      <c r="CA82" s="138"/>
      <c r="CB82" s="141"/>
      <c r="CC82" s="135"/>
    </row>
    <row r="83" spans="1:81" ht="6" customHeight="1">
      <c r="A83" s="135"/>
      <c r="B83" s="1027"/>
      <c r="C83" s="968"/>
      <c r="D83" s="968"/>
      <c r="E83" s="967"/>
      <c r="F83" s="966"/>
      <c r="G83" s="967"/>
      <c r="H83" s="966"/>
      <c r="I83" s="967"/>
      <c r="J83" s="966"/>
      <c r="K83" s="968"/>
      <c r="L83" s="968"/>
      <c r="M83" s="968"/>
      <c r="N83" s="968"/>
      <c r="O83" s="968"/>
      <c r="P83" s="968"/>
      <c r="Q83" s="968"/>
      <c r="R83" s="968"/>
      <c r="S83" s="968"/>
      <c r="T83" s="968"/>
      <c r="U83" s="968"/>
      <c r="V83" s="968"/>
      <c r="W83" s="968"/>
      <c r="X83" s="968"/>
      <c r="Y83" s="967"/>
      <c r="Z83" s="969"/>
      <c r="AA83" s="970"/>
      <c r="AB83" s="970"/>
      <c r="AC83" s="970"/>
      <c r="AD83" s="970"/>
      <c r="AE83" s="970"/>
      <c r="AF83" s="970"/>
      <c r="AG83" s="970"/>
      <c r="AH83" s="971"/>
      <c r="AI83" s="966"/>
      <c r="AJ83" s="967"/>
      <c r="AK83" s="966"/>
      <c r="AL83" s="967"/>
      <c r="AM83" s="966"/>
      <c r="AN83" s="967"/>
      <c r="AO83" s="966"/>
      <c r="AP83" s="967"/>
      <c r="AQ83" s="1024"/>
      <c r="AR83" s="1025"/>
      <c r="AS83" s="1025"/>
      <c r="AT83" s="1026"/>
      <c r="AU83" s="966"/>
      <c r="AV83" s="967"/>
      <c r="AW83" s="966"/>
      <c r="AX83" s="967"/>
      <c r="AY83" s="966"/>
      <c r="AZ83" s="967"/>
      <c r="BA83" s="966"/>
      <c r="BB83" s="968"/>
      <c r="BC83" s="968"/>
      <c r="BD83" s="968"/>
      <c r="BE83" s="968"/>
      <c r="BF83" s="968"/>
      <c r="BG83" s="968"/>
      <c r="BH83" s="1008"/>
      <c r="BI83" s="1009"/>
      <c r="BJ83" s="1010"/>
      <c r="BK83" s="142"/>
      <c r="BL83" s="142"/>
      <c r="BM83" s="142"/>
      <c r="BN83" s="142"/>
      <c r="BO83" s="142"/>
      <c r="BP83" s="142"/>
      <c r="BQ83" s="143"/>
      <c r="BR83" s="142"/>
      <c r="BS83" s="142"/>
      <c r="BT83" s="142"/>
      <c r="BU83" s="142"/>
      <c r="BV83" s="142"/>
      <c r="BW83" s="142"/>
      <c r="BX83" s="142"/>
      <c r="BY83" s="142"/>
      <c r="BZ83" s="143"/>
      <c r="CA83" s="142"/>
      <c r="CB83" s="144"/>
      <c r="CC83" s="135"/>
    </row>
    <row r="84" spans="1:81" ht="6" customHeight="1">
      <c r="A84" s="135"/>
      <c r="B84" s="1011"/>
      <c r="C84" s="997"/>
      <c r="D84" s="997"/>
      <c r="E84" s="1012"/>
      <c r="F84" s="996"/>
      <c r="G84" s="1012"/>
      <c r="H84" s="996" t="s">
        <v>66</v>
      </c>
      <c r="I84" s="1012"/>
      <c r="J84" s="996"/>
      <c r="K84" s="997"/>
      <c r="L84" s="997"/>
      <c r="M84" s="997"/>
      <c r="N84" s="997"/>
      <c r="O84" s="997"/>
      <c r="P84" s="997"/>
      <c r="Q84" s="997"/>
      <c r="R84" s="997"/>
      <c r="S84" s="997"/>
      <c r="T84" s="997"/>
      <c r="U84" s="997"/>
      <c r="V84" s="997"/>
      <c r="W84" s="997"/>
      <c r="X84" s="997"/>
      <c r="Y84" s="1012"/>
      <c r="Z84" s="1015"/>
      <c r="AA84" s="1016"/>
      <c r="AB84" s="1016"/>
      <c r="AC84" s="1016"/>
      <c r="AD84" s="1016"/>
      <c r="AE84" s="1016"/>
      <c r="AF84" s="1016"/>
      <c r="AG84" s="1016"/>
      <c r="AH84" s="1017"/>
      <c r="AI84" s="990" t="s">
        <v>66</v>
      </c>
      <c r="AJ84" s="991"/>
      <c r="AK84" s="990" t="s">
        <v>66</v>
      </c>
      <c r="AL84" s="991"/>
      <c r="AM84" s="990" t="s">
        <v>66</v>
      </c>
      <c r="AN84" s="991"/>
      <c r="AO84" s="990" t="s">
        <v>66</v>
      </c>
      <c r="AP84" s="991"/>
      <c r="AQ84" s="981"/>
      <c r="AR84" s="982"/>
      <c r="AS84" s="982"/>
      <c r="AT84" s="983"/>
      <c r="AU84" s="990"/>
      <c r="AV84" s="991"/>
      <c r="AW84" s="990"/>
      <c r="AX84" s="991"/>
      <c r="AY84" s="990"/>
      <c r="AZ84" s="991"/>
      <c r="BA84" s="996"/>
      <c r="BB84" s="997"/>
      <c r="BC84" s="997"/>
      <c r="BD84" s="997"/>
      <c r="BE84" s="997"/>
      <c r="BF84" s="997"/>
      <c r="BG84" s="997"/>
      <c r="BH84" s="990"/>
      <c r="BI84" s="1000"/>
      <c r="BJ84" s="1001"/>
      <c r="BK84" s="138"/>
      <c r="BL84" s="138"/>
      <c r="BM84" s="138"/>
      <c r="BN84" s="138"/>
      <c r="BO84" s="138"/>
      <c r="BP84" s="138"/>
      <c r="BQ84" s="140"/>
      <c r="BR84" s="138"/>
      <c r="BS84" s="138"/>
      <c r="BT84" s="138"/>
      <c r="BU84" s="138"/>
      <c r="BV84" s="138"/>
      <c r="BW84" s="138"/>
      <c r="BX84" s="138"/>
      <c r="BY84" s="138"/>
      <c r="BZ84" s="140"/>
      <c r="CA84" s="138"/>
      <c r="CB84" s="141"/>
      <c r="CC84" s="135"/>
    </row>
    <row r="85" spans="1:81" ht="6" customHeight="1">
      <c r="A85" s="135"/>
      <c r="B85" s="1013"/>
      <c r="C85" s="998"/>
      <c r="D85" s="998"/>
      <c r="E85" s="993"/>
      <c r="F85" s="992"/>
      <c r="G85" s="993"/>
      <c r="H85" s="992"/>
      <c r="I85" s="993"/>
      <c r="J85" s="992"/>
      <c r="K85" s="998"/>
      <c r="L85" s="998"/>
      <c r="M85" s="998"/>
      <c r="N85" s="998"/>
      <c r="O85" s="998"/>
      <c r="P85" s="998"/>
      <c r="Q85" s="998"/>
      <c r="R85" s="998"/>
      <c r="S85" s="998"/>
      <c r="T85" s="998"/>
      <c r="U85" s="998"/>
      <c r="V85" s="998"/>
      <c r="W85" s="998"/>
      <c r="X85" s="998"/>
      <c r="Y85" s="993"/>
      <c r="Z85" s="1018"/>
      <c r="AA85" s="1019"/>
      <c r="AB85" s="1019"/>
      <c r="AC85" s="1019"/>
      <c r="AD85" s="1019"/>
      <c r="AE85" s="1019"/>
      <c r="AF85" s="1019"/>
      <c r="AG85" s="1019"/>
      <c r="AH85" s="1020"/>
      <c r="AI85" s="992"/>
      <c r="AJ85" s="993"/>
      <c r="AK85" s="992"/>
      <c r="AL85" s="993"/>
      <c r="AM85" s="992"/>
      <c r="AN85" s="993"/>
      <c r="AO85" s="992"/>
      <c r="AP85" s="993"/>
      <c r="AQ85" s="984"/>
      <c r="AR85" s="985"/>
      <c r="AS85" s="985"/>
      <c r="AT85" s="986"/>
      <c r="AU85" s="992"/>
      <c r="AV85" s="993"/>
      <c r="AW85" s="992"/>
      <c r="AX85" s="993"/>
      <c r="AY85" s="992"/>
      <c r="AZ85" s="993"/>
      <c r="BA85" s="992"/>
      <c r="BB85" s="998"/>
      <c r="BC85" s="998"/>
      <c r="BD85" s="998"/>
      <c r="BE85" s="998"/>
      <c r="BF85" s="998"/>
      <c r="BG85" s="998"/>
      <c r="BH85" s="1002"/>
      <c r="BI85" s="1003"/>
      <c r="BJ85" s="1004"/>
      <c r="BK85" s="138"/>
      <c r="BL85" s="138"/>
      <c r="BM85" s="138"/>
      <c r="BN85" s="138"/>
      <c r="BO85" s="138"/>
      <c r="BP85" s="138"/>
      <c r="BQ85" s="140"/>
      <c r="BR85" s="138"/>
      <c r="BS85" s="138"/>
      <c r="BT85" s="138"/>
      <c r="BU85" s="138"/>
      <c r="BV85" s="138"/>
      <c r="BW85" s="138"/>
      <c r="BX85" s="138"/>
      <c r="BY85" s="138"/>
      <c r="BZ85" s="140"/>
      <c r="CA85" s="138"/>
      <c r="CB85" s="141"/>
      <c r="CC85" s="135"/>
    </row>
    <row r="86" spans="1:81" ht="6" customHeight="1">
      <c r="A86" s="135"/>
      <c r="B86" s="1014"/>
      <c r="C86" s="999"/>
      <c r="D86" s="999"/>
      <c r="E86" s="995"/>
      <c r="F86" s="994"/>
      <c r="G86" s="995"/>
      <c r="H86" s="994"/>
      <c r="I86" s="995"/>
      <c r="J86" s="994"/>
      <c r="K86" s="999"/>
      <c r="L86" s="999"/>
      <c r="M86" s="999"/>
      <c r="N86" s="999"/>
      <c r="O86" s="999"/>
      <c r="P86" s="999"/>
      <c r="Q86" s="999"/>
      <c r="R86" s="999"/>
      <c r="S86" s="999"/>
      <c r="T86" s="999"/>
      <c r="U86" s="999"/>
      <c r="V86" s="999"/>
      <c r="W86" s="999"/>
      <c r="X86" s="999"/>
      <c r="Y86" s="995"/>
      <c r="Z86" s="1021"/>
      <c r="AA86" s="1022"/>
      <c r="AB86" s="1022"/>
      <c r="AC86" s="1022"/>
      <c r="AD86" s="1022"/>
      <c r="AE86" s="1022"/>
      <c r="AF86" s="1022"/>
      <c r="AG86" s="1022"/>
      <c r="AH86" s="1023"/>
      <c r="AI86" s="994"/>
      <c r="AJ86" s="995"/>
      <c r="AK86" s="994"/>
      <c r="AL86" s="995"/>
      <c r="AM86" s="994"/>
      <c r="AN86" s="995"/>
      <c r="AO86" s="994"/>
      <c r="AP86" s="995"/>
      <c r="AQ86" s="987"/>
      <c r="AR86" s="988"/>
      <c r="AS86" s="988"/>
      <c r="AT86" s="989"/>
      <c r="AU86" s="994"/>
      <c r="AV86" s="995"/>
      <c r="AW86" s="994"/>
      <c r="AX86" s="995"/>
      <c r="AY86" s="994"/>
      <c r="AZ86" s="995"/>
      <c r="BA86" s="994"/>
      <c r="BB86" s="999"/>
      <c r="BC86" s="999"/>
      <c r="BD86" s="999"/>
      <c r="BE86" s="999"/>
      <c r="BF86" s="999"/>
      <c r="BG86" s="999"/>
      <c r="BH86" s="1005"/>
      <c r="BI86" s="1006"/>
      <c r="BJ86" s="1007"/>
      <c r="BK86" s="142"/>
      <c r="BL86" s="142"/>
      <c r="BM86" s="142"/>
      <c r="BN86" s="142"/>
      <c r="BO86" s="142"/>
      <c r="BP86" s="142"/>
      <c r="BQ86" s="143"/>
      <c r="BR86" s="142"/>
      <c r="BS86" s="142"/>
      <c r="BT86" s="142"/>
      <c r="BU86" s="142"/>
      <c r="BV86" s="142"/>
      <c r="BW86" s="142"/>
      <c r="BX86" s="142"/>
      <c r="BY86" s="142"/>
      <c r="BZ86" s="143"/>
      <c r="CA86" s="142"/>
      <c r="CB86" s="144"/>
      <c r="CC86" s="135"/>
    </row>
    <row r="87" spans="1:81" ht="6" customHeight="1">
      <c r="A87" s="135"/>
      <c r="B87" s="953"/>
      <c r="C87" s="942"/>
      <c r="D87" s="942"/>
      <c r="E87" s="954"/>
      <c r="F87" s="941"/>
      <c r="G87" s="954"/>
      <c r="H87" s="941" t="s">
        <v>66</v>
      </c>
      <c r="I87" s="954"/>
      <c r="J87" s="941"/>
      <c r="K87" s="942"/>
      <c r="L87" s="942"/>
      <c r="M87" s="942"/>
      <c r="N87" s="942"/>
      <c r="O87" s="942"/>
      <c r="P87" s="942"/>
      <c r="Q87" s="942"/>
      <c r="R87" s="942"/>
      <c r="S87" s="942"/>
      <c r="T87" s="942"/>
      <c r="U87" s="942"/>
      <c r="V87" s="942"/>
      <c r="W87" s="942"/>
      <c r="X87" s="942"/>
      <c r="Y87" s="954"/>
      <c r="Z87" s="957"/>
      <c r="AA87" s="958"/>
      <c r="AB87" s="958"/>
      <c r="AC87" s="958"/>
      <c r="AD87" s="958"/>
      <c r="AE87" s="958"/>
      <c r="AF87" s="958"/>
      <c r="AG87" s="958"/>
      <c r="AH87" s="959"/>
      <c r="AI87" s="935" t="s">
        <v>66</v>
      </c>
      <c r="AJ87" s="936"/>
      <c r="AK87" s="935" t="s">
        <v>66</v>
      </c>
      <c r="AL87" s="936"/>
      <c r="AM87" s="935" t="s">
        <v>66</v>
      </c>
      <c r="AN87" s="936"/>
      <c r="AO87" s="935" t="s">
        <v>66</v>
      </c>
      <c r="AP87" s="936"/>
      <c r="AQ87" s="972"/>
      <c r="AR87" s="973"/>
      <c r="AS87" s="973"/>
      <c r="AT87" s="974"/>
      <c r="AU87" s="935"/>
      <c r="AV87" s="936"/>
      <c r="AW87" s="935"/>
      <c r="AX87" s="936"/>
      <c r="AY87" s="935"/>
      <c r="AZ87" s="936"/>
      <c r="BA87" s="941"/>
      <c r="BB87" s="942"/>
      <c r="BC87" s="942"/>
      <c r="BD87" s="942"/>
      <c r="BE87" s="942"/>
      <c r="BF87" s="942"/>
      <c r="BG87" s="942"/>
      <c r="BH87" s="935"/>
      <c r="BI87" s="945"/>
      <c r="BJ87" s="946"/>
      <c r="BK87" s="138"/>
      <c r="BL87" s="138"/>
      <c r="BM87" s="138"/>
      <c r="BN87" s="138"/>
      <c r="BO87" s="138"/>
      <c r="BP87" s="138"/>
      <c r="BQ87" s="145"/>
      <c r="BR87" s="138"/>
      <c r="BS87" s="138"/>
      <c r="BT87" s="138"/>
      <c r="BU87" s="138"/>
      <c r="BV87" s="138"/>
      <c r="BW87" s="138"/>
      <c r="BX87" s="138"/>
      <c r="BY87" s="138"/>
      <c r="BZ87" s="145"/>
      <c r="CA87" s="138"/>
      <c r="CB87" s="141"/>
      <c r="CC87" s="135"/>
    </row>
    <row r="88" spans="1:81" ht="6" customHeight="1">
      <c r="A88" s="135"/>
      <c r="B88" s="955"/>
      <c r="C88" s="943"/>
      <c r="D88" s="943"/>
      <c r="E88" s="938"/>
      <c r="F88" s="937"/>
      <c r="G88" s="938"/>
      <c r="H88" s="937"/>
      <c r="I88" s="938"/>
      <c r="J88" s="937"/>
      <c r="K88" s="943"/>
      <c r="L88" s="943"/>
      <c r="M88" s="943"/>
      <c r="N88" s="943"/>
      <c r="O88" s="943"/>
      <c r="P88" s="943"/>
      <c r="Q88" s="943"/>
      <c r="R88" s="943"/>
      <c r="S88" s="943"/>
      <c r="T88" s="943"/>
      <c r="U88" s="943"/>
      <c r="V88" s="943"/>
      <c r="W88" s="943"/>
      <c r="X88" s="943"/>
      <c r="Y88" s="938"/>
      <c r="Z88" s="960"/>
      <c r="AA88" s="961"/>
      <c r="AB88" s="961"/>
      <c r="AC88" s="961"/>
      <c r="AD88" s="961"/>
      <c r="AE88" s="961"/>
      <c r="AF88" s="961"/>
      <c r="AG88" s="961"/>
      <c r="AH88" s="962"/>
      <c r="AI88" s="937"/>
      <c r="AJ88" s="938"/>
      <c r="AK88" s="937"/>
      <c r="AL88" s="938"/>
      <c r="AM88" s="937"/>
      <c r="AN88" s="938"/>
      <c r="AO88" s="937"/>
      <c r="AP88" s="938"/>
      <c r="AQ88" s="975"/>
      <c r="AR88" s="976"/>
      <c r="AS88" s="976"/>
      <c r="AT88" s="977"/>
      <c r="AU88" s="937"/>
      <c r="AV88" s="938"/>
      <c r="AW88" s="937"/>
      <c r="AX88" s="938"/>
      <c r="AY88" s="937"/>
      <c r="AZ88" s="938"/>
      <c r="BA88" s="937"/>
      <c r="BB88" s="943"/>
      <c r="BC88" s="943"/>
      <c r="BD88" s="943"/>
      <c r="BE88" s="943"/>
      <c r="BF88" s="943"/>
      <c r="BG88" s="943"/>
      <c r="BH88" s="947"/>
      <c r="BI88" s="948"/>
      <c r="BJ88" s="949"/>
      <c r="BK88" s="138"/>
      <c r="BL88" s="138"/>
      <c r="BM88" s="138"/>
      <c r="BN88" s="138"/>
      <c r="BO88" s="138"/>
      <c r="BP88" s="138"/>
      <c r="BQ88" s="140"/>
      <c r="BR88" s="138"/>
      <c r="BS88" s="138"/>
      <c r="BT88" s="138"/>
      <c r="BU88" s="138"/>
      <c r="BV88" s="138"/>
      <c r="BW88" s="138"/>
      <c r="BX88" s="138"/>
      <c r="BY88" s="138"/>
      <c r="BZ88" s="140"/>
      <c r="CA88" s="138"/>
      <c r="CB88" s="141"/>
      <c r="CC88" s="135"/>
    </row>
    <row r="89" spans="1:81" ht="6" customHeight="1">
      <c r="A89" s="135"/>
      <c r="B89" s="1027"/>
      <c r="C89" s="968"/>
      <c r="D89" s="968"/>
      <c r="E89" s="967"/>
      <c r="F89" s="966"/>
      <c r="G89" s="967"/>
      <c r="H89" s="966"/>
      <c r="I89" s="967"/>
      <c r="J89" s="966"/>
      <c r="K89" s="968"/>
      <c r="L89" s="968"/>
      <c r="M89" s="968"/>
      <c r="N89" s="968"/>
      <c r="O89" s="968"/>
      <c r="P89" s="968"/>
      <c r="Q89" s="968"/>
      <c r="R89" s="968"/>
      <c r="S89" s="968"/>
      <c r="T89" s="968"/>
      <c r="U89" s="968"/>
      <c r="V89" s="968"/>
      <c r="W89" s="968"/>
      <c r="X89" s="968"/>
      <c r="Y89" s="967"/>
      <c r="Z89" s="969"/>
      <c r="AA89" s="970"/>
      <c r="AB89" s="970"/>
      <c r="AC89" s="970"/>
      <c r="AD89" s="970"/>
      <c r="AE89" s="970"/>
      <c r="AF89" s="970"/>
      <c r="AG89" s="970"/>
      <c r="AH89" s="971"/>
      <c r="AI89" s="966"/>
      <c r="AJ89" s="967"/>
      <c r="AK89" s="966"/>
      <c r="AL89" s="967"/>
      <c r="AM89" s="966"/>
      <c r="AN89" s="967"/>
      <c r="AO89" s="966"/>
      <c r="AP89" s="967"/>
      <c r="AQ89" s="1024"/>
      <c r="AR89" s="1025"/>
      <c r="AS89" s="1025"/>
      <c r="AT89" s="1026"/>
      <c r="AU89" s="966"/>
      <c r="AV89" s="967"/>
      <c r="AW89" s="966"/>
      <c r="AX89" s="967"/>
      <c r="AY89" s="966"/>
      <c r="AZ89" s="967"/>
      <c r="BA89" s="966"/>
      <c r="BB89" s="968"/>
      <c r="BC89" s="968"/>
      <c r="BD89" s="968"/>
      <c r="BE89" s="968"/>
      <c r="BF89" s="968"/>
      <c r="BG89" s="968"/>
      <c r="BH89" s="1008"/>
      <c r="BI89" s="1009"/>
      <c r="BJ89" s="1010"/>
      <c r="BK89" s="142"/>
      <c r="BL89" s="142"/>
      <c r="BM89" s="142"/>
      <c r="BN89" s="142"/>
      <c r="BO89" s="142"/>
      <c r="BP89" s="142"/>
      <c r="BQ89" s="143"/>
      <c r="BR89" s="142"/>
      <c r="BS89" s="142"/>
      <c r="BT89" s="142"/>
      <c r="BU89" s="142"/>
      <c r="BV89" s="142"/>
      <c r="BW89" s="142"/>
      <c r="BX89" s="142"/>
      <c r="BY89" s="142"/>
      <c r="BZ89" s="143"/>
      <c r="CA89" s="142"/>
      <c r="CB89" s="144"/>
      <c r="CC89" s="135"/>
    </row>
    <row r="90" spans="1:81" ht="6" customHeight="1">
      <c r="A90" s="135"/>
      <c r="B90" s="1011"/>
      <c r="C90" s="997"/>
      <c r="D90" s="997"/>
      <c r="E90" s="1012"/>
      <c r="F90" s="996"/>
      <c r="G90" s="1012"/>
      <c r="H90" s="996" t="s">
        <v>66</v>
      </c>
      <c r="I90" s="1012"/>
      <c r="J90" s="996"/>
      <c r="K90" s="997"/>
      <c r="L90" s="997"/>
      <c r="M90" s="997"/>
      <c r="N90" s="997"/>
      <c r="O90" s="997"/>
      <c r="P90" s="997"/>
      <c r="Q90" s="997"/>
      <c r="R90" s="997"/>
      <c r="S90" s="997"/>
      <c r="T90" s="997"/>
      <c r="U90" s="997"/>
      <c r="V90" s="997"/>
      <c r="W90" s="997"/>
      <c r="X90" s="997"/>
      <c r="Y90" s="1012"/>
      <c r="Z90" s="1015"/>
      <c r="AA90" s="1016"/>
      <c r="AB90" s="1016"/>
      <c r="AC90" s="1016"/>
      <c r="AD90" s="1016"/>
      <c r="AE90" s="1016"/>
      <c r="AF90" s="1016"/>
      <c r="AG90" s="1016"/>
      <c r="AH90" s="1017"/>
      <c r="AI90" s="990" t="s">
        <v>66</v>
      </c>
      <c r="AJ90" s="991"/>
      <c r="AK90" s="990" t="s">
        <v>66</v>
      </c>
      <c r="AL90" s="991"/>
      <c r="AM90" s="990" t="s">
        <v>66</v>
      </c>
      <c r="AN90" s="991"/>
      <c r="AO90" s="990" t="s">
        <v>66</v>
      </c>
      <c r="AP90" s="991"/>
      <c r="AQ90" s="981"/>
      <c r="AR90" s="982"/>
      <c r="AS90" s="982"/>
      <c r="AT90" s="983"/>
      <c r="AU90" s="990"/>
      <c r="AV90" s="991"/>
      <c r="AW90" s="990"/>
      <c r="AX90" s="991"/>
      <c r="AY90" s="990"/>
      <c r="AZ90" s="991"/>
      <c r="BA90" s="996"/>
      <c r="BB90" s="997"/>
      <c r="BC90" s="997"/>
      <c r="BD90" s="997"/>
      <c r="BE90" s="997"/>
      <c r="BF90" s="997"/>
      <c r="BG90" s="997"/>
      <c r="BH90" s="990"/>
      <c r="BI90" s="1000"/>
      <c r="BJ90" s="1001"/>
      <c r="BK90" s="138"/>
      <c r="BL90" s="138"/>
      <c r="BM90" s="138"/>
      <c r="BN90" s="138"/>
      <c r="BO90" s="138"/>
      <c r="BP90" s="138"/>
      <c r="BQ90" s="140"/>
      <c r="BR90" s="138"/>
      <c r="BS90" s="138"/>
      <c r="BT90" s="138"/>
      <c r="BU90" s="138"/>
      <c r="BV90" s="138"/>
      <c r="BW90" s="138"/>
      <c r="BX90" s="138"/>
      <c r="BY90" s="138"/>
      <c r="BZ90" s="140"/>
      <c r="CA90" s="138"/>
      <c r="CB90" s="141"/>
      <c r="CC90" s="135"/>
    </row>
    <row r="91" spans="1:81" ht="6" customHeight="1">
      <c r="A91" s="135"/>
      <c r="B91" s="1013"/>
      <c r="C91" s="998"/>
      <c r="D91" s="998"/>
      <c r="E91" s="993"/>
      <c r="F91" s="992"/>
      <c r="G91" s="993"/>
      <c r="H91" s="992"/>
      <c r="I91" s="993"/>
      <c r="J91" s="992"/>
      <c r="K91" s="998"/>
      <c r="L91" s="998"/>
      <c r="M91" s="998"/>
      <c r="N91" s="998"/>
      <c r="O91" s="998"/>
      <c r="P91" s="998"/>
      <c r="Q91" s="998"/>
      <c r="R91" s="998"/>
      <c r="S91" s="998"/>
      <c r="T91" s="998"/>
      <c r="U91" s="998"/>
      <c r="V91" s="998"/>
      <c r="W91" s="998"/>
      <c r="X91" s="998"/>
      <c r="Y91" s="993"/>
      <c r="Z91" s="1018"/>
      <c r="AA91" s="1019"/>
      <c r="AB91" s="1019"/>
      <c r="AC91" s="1019"/>
      <c r="AD91" s="1019"/>
      <c r="AE91" s="1019"/>
      <c r="AF91" s="1019"/>
      <c r="AG91" s="1019"/>
      <c r="AH91" s="1020"/>
      <c r="AI91" s="992"/>
      <c r="AJ91" s="993"/>
      <c r="AK91" s="992"/>
      <c r="AL91" s="993"/>
      <c r="AM91" s="992"/>
      <c r="AN91" s="993"/>
      <c r="AO91" s="992"/>
      <c r="AP91" s="993"/>
      <c r="AQ91" s="984"/>
      <c r="AR91" s="985"/>
      <c r="AS91" s="985"/>
      <c r="AT91" s="986"/>
      <c r="AU91" s="992"/>
      <c r="AV91" s="993"/>
      <c r="AW91" s="992"/>
      <c r="AX91" s="993"/>
      <c r="AY91" s="992"/>
      <c r="AZ91" s="993"/>
      <c r="BA91" s="992"/>
      <c r="BB91" s="998"/>
      <c r="BC91" s="998"/>
      <c r="BD91" s="998"/>
      <c r="BE91" s="998"/>
      <c r="BF91" s="998"/>
      <c r="BG91" s="998"/>
      <c r="BH91" s="1002"/>
      <c r="BI91" s="1003"/>
      <c r="BJ91" s="1004"/>
      <c r="BK91" s="138"/>
      <c r="BL91" s="138"/>
      <c r="BM91" s="138"/>
      <c r="BN91" s="138"/>
      <c r="BO91" s="138"/>
      <c r="BP91" s="138"/>
      <c r="BQ91" s="140"/>
      <c r="BR91" s="138"/>
      <c r="BS91" s="138"/>
      <c r="BT91" s="138"/>
      <c r="BU91" s="138"/>
      <c r="BV91" s="138"/>
      <c r="BW91" s="138"/>
      <c r="BX91" s="138"/>
      <c r="BY91" s="138"/>
      <c r="BZ91" s="140"/>
      <c r="CA91" s="138"/>
      <c r="CB91" s="141"/>
      <c r="CC91" s="135"/>
    </row>
    <row r="92" spans="1:81" ht="6" customHeight="1">
      <c r="A92" s="135"/>
      <c r="B92" s="1014"/>
      <c r="C92" s="999"/>
      <c r="D92" s="999"/>
      <c r="E92" s="995"/>
      <c r="F92" s="994"/>
      <c r="G92" s="995"/>
      <c r="H92" s="994"/>
      <c r="I92" s="995"/>
      <c r="J92" s="994"/>
      <c r="K92" s="999"/>
      <c r="L92" s="999"/>
      <c r="M92" s="999"/>
      <c r="N92" s="999"/>
      <c r="O92" s="999"/>
      <c r="P92" s="999"/>
      <c r="Q92" s="999"/>
      <c r="R92" s="999"/>
      <c r="S92" s="999"/>
      <c r="T92" s="999"/>
      <c r="U92" s="999"/>
      <c r="V92" s="999"/>
      <c r="W92" s="999"/>
      <c r="X92" s="999"/>
      <c r="Y92" s="995"/>
      <c r="Z92" s="1021"/>
      <c r="AA92" s="1022"/>
      <c r="AB92" s="1022"/>
      <c r="AC92" s="1022"/>
      <c r="AD92" s="1022"/>
      <c r="AE92" s="1022"/>
      <c r="AF92" s="1022"/>
      <c r="AG92" s="1022"/>
      <c r="AH92" s="1023"/>
      <c r="AI92" s="994"/>
      <c r="AJ92" s="995"/>
      <c r="AK92" s="994"/>
      <c r="AL92" s="995"/>
      <c r="AM92" s="994"/>
      <c r="AN92" s="995"/>
      <c r="AO92" s="994"/>
      <c r="AP92" s="995"/>
      <c r="AQ92" s="987"/>
      <c r="AR92" s="988"/>
      <c r="AS92" s="988"/>
      <c r="AT92" s="989"/>
      <c r="AU92" s="994"/>
      <c r="AV92" s="995"/>
      <c r="AW92" s="994"/>
      <c r="AX92" s="995"/>
      <c r="AY92" s="994"/>
      <c r="AZ92" s="995"/>
      <c r="BA92" s="994"/>
      <c r="BB92" s="999"/>
      <c r="BC92" s="999"/>
      <c r="BD92" s="999"/>
      <c r="BE92" s="999"/>
      <c r="BF92" s="999"/>
      <c r="BG92" s="999"/>
      <c r="BH92" s="1005"/>
      <c r="BI92" s="1006"/>
      <c r="BJ92" s="1007"/>
      <c r="BK92" s="142"/>
      <c r="BL92" s="142"/>
      <c r="BM92" s="142"/>
      <c r="BN92" s="142"/>
      <c r="BO92" s="142"/>
      <c r="BP92" s="142"/>
      <c r="BQ92" s="143"/>
      <c r="BR92" s="142"/>
      <c r="BS92" s="142"/>
      <c r="BT92" s="142"/>
      <c r="BU92" s="142"/>
      <c r="BV92" s="142"/>
      <c r="BW92" s="142"/>
      <c r="BX92" s="142"/>
      <c r="BY92" s="142"/>
      <c r="BZ92" s="143"/>
      <c r="CA92" s="142"/>
      <c r="CB92" s="144"/>
      <c r="CC92" s="135"/>
    </row>
    <row r="93" spans="1:81" ht="6" customHeight="1">
      <c r="A93" s="135"/>
      <c r="B93" s="953"/>
      <c r="C93" s="942"/>
      <c r="D93" s="942"/>
      <c r="E93" s="954"/>
      <c r="F93" s="941"/>
      <c r="G93" s="954"/>
      <c r="H93" s="941" t="s">
        <v>66</v>
      </c>
      <c r="I93" s="954"/>
      <c r="J93" s="941"/>
      <c r="K93" s="942"/>
      <c r="L93" s="942"/>
      <c r="M93" s="942"/>
      <c r="N93" s="942"/>
      <c r="O93" s="942"/>
      <c r="P93" s="942"/>
      <c r="Q93" s="942"/>
      <c r="R93" s="942"/>
      <c r="S93" s="942"/>
      <c r="T93" s="942"/>
      <c r="U93" s="942"/>
      <c r="V93" s="942"/>
      <c r="W93" s="942"/>
      <c r="X93" s="942"/>
      <c r="Y93" s="954"/>
      <c r="Z93" s="957"/>
      <c r="AA93" s="958"/>
      <c r="AB93" s="958"/>
      <c r="AC93" s="958"/>
      <c r="AD93" s="958"/>
      <c r="AE93" s="958"/>
      <c r="AF93" s="958"/>
      <c r="AG93" s="958"/>
      <c r="AH93" s="959"/>
      <c r="AI93" s="935" t="s">
        <v>66</v>
      </c>
      <c r="AJ93" s="936"/>
      <c r="AK93" s="935" t="s">
        <v>66</v>
      </c>
      <c r="AL93" s="936"/>
      <c r="AM93" s="935" t="s">
        <v>66</v>
      </c>
      <c r="AN93" s="936"/>
      <c r="AO93" s="935" t="s">
        <v>66</v>
      </c>
      <c r="AP93" s="936"/>
      <c r="AQ93" s="972"/>
      <c r="AR93" s="973"/>
      <c r="AS93" s="973"/>
      <c r="AT93" s="974"/>
      <c r="AU93" s="935"/>
      <c r="AV93" s="936"/>
      <c r="AW93" s="935"/>
      <c r="AX93" s="936"/>
      <c r="AY93" s="935"/>
      <c r="AZ93" s="936"/>
      <c r="BA93" s="941"/>
      <c r="BB93" s="942"/>
      <c r="BC93" s="942"/>
      <c r="BD93" s="942"/>
      <c r="BE93" s="942"/>
      <c r="BF93" s="942"/>
      <c r="BG93" s="942"/>
      <c r="BH93" s="935"/>
      <c r="BI93" s="945"/>
      <c r="BJ93" s="946"/>
      <c r="BK93" s="138"/>
      <c r="BL93" s="138"/>
      <c r="BM93" s="138"/>
      <c r="BN93" s="138"/>
      <c r="BO93" s="138"/>
      <c r="BP93" s="138"/>
      <c r="BQ93" s="145"/>
      <c r="BR93" s="138"/>
      <c r="BS93" s="138"/>
      <c r="BT93" s="138"/>
      <c r="BU93" s="138"/>
      <c r="BV93" s="138"/>
      <c r="BW93" s="138"/>
      <c r="BX93" s="138"/>
      <c r="BY93" s="138"/>
      <c r="BZ93" s="145"/>
      <c r="CA93" s="138"/>
      <c r="CB93" s="141"/>
    </row>
    <row r="94" spans="1:81" ht="6" customHeight="1">
      <c r="A94" s="135"/>
      <c r="B94" s="955"/>
      <c r="C94" s="943"/>
      <c r="D94" s="943"/>
      <c r="E94" s="938"/>
      <c r="F94" s="937"/>
      <c r="G94" s="938"/>
      <c r="H94" s="937"/>
      <c r="I94" s="938"/>
      <c r="J94" s="937"/>
      <c r="K94" s="943"/>
      <c r="L94" s="943"/>
      <c r="M94" s="943"/>
      <c r="N94" s="943"/>
      <c r="O94" s="943"/>
      <c r="P94" s="943"/>
      <c r="Q94" s="943"/>
      <c r="R94" s="943"/>
      <c r="S94" s="943"/>
      <c r="T94" s="943"/>
      <c r="U94" s="943"/>
      <c r="V94" s="943"/>
      <c r="W94" s="943"/>
      <c r="X94" s="943"/>
      <c r="Y94" s="938"/>
      <c r="Z94" s="960"/>
      <c r="AA94" s="961"/>
      <c r="AB94" s="961"/>
      <c r="AC94" s="961"/>
      <c r="AD94" s="961"/>
      <c r="AE94" s="961"/>
      <c r="AF94" s="961"/>
      <c r="AG94" s="961"/>
      <c r="AH94" s="962"/>
      <c r="AI94" s="937"/>
      <c r="AJ94" s="938"/>
      <c r="AK94" s="937"/>
      <c r="AL94" s="938"/>
      <c r="AM94" s="937"/>
      <c r="AN94" s="938"/>
      <c r="AO94" s="937"/>
      <c r="AP94" s="938"/>
      <c r="AQ94" s="975"/>
      <c r="AR94" s="976"/>
      <c r="AS94" s="976"/>
      <c r="AT94" s="977"/>
      <c r="AU94" s="937"/>
      <c r="AV94" s="938"/>
      <c r="AW94" s="937"/>
      <c r="AX94" s="938"/>
      <c r="AY94" s="937"/>
      <c r="AZ94" s="938"/>
      <c r="BA94" s="937"/>
      <c r="BB94" s="943"/>
      <c r="BC94" s="943"/>
      <c r="BD94" s="943"/>
      <c r="BE94" s="943"/>
      <c r="BF94" s="943"/>
      <c r="BG94" s="943"/>
      <c r="BH94" s="947"/>
      <c r="BI94" s="948"/>
      <c r="BJ94" s="949"/>
      <c r="BK94" s="138"/>
      <c r="BL94" s="138"/>
      <c r="BM94" s="138"/>
      <c r="BN94" s="138"/>
      <c r="BO94" s="138"/>
      <c r="BP94" s="138"/>
      <c r="BQ94" s="140"/>
      <c r="BR94" s="138"/>
      <c r="BS94" s="138"/>
      <c r="BT94" s="138"/>
      <c r="BU94" s="138"/>
      <c r="BV94" s="138"/>
      <c r="BW94" s="138"/>
      <c r="BX94" s="138"/>
      <c r="BY94" s="138"/>
      <c r="BZ94" s="140"/>
      <c r="CA94" s="138"/>
      <c r="CB94" s="141"/>
    </row>
    <row r="95" spans="1:81" ht="6" customHeight="1">
      <c r="A95" s="135"/>
      <c r="B95" s="1027"/>
      <c r="C95" s="968"/>
      <c r="D95" s="968"/>
      <c r="E95" s="967"/>
      <c r="F95" s="966"/>
      <c r="G95" s="967"/>
      <c r="H95" s="966"/>
      <c r="I95" s="967"/>
      <c r="J95" s="966"/>
      <c r="K95" s="968"/>
      <c r="L95" s="968"/>
      <c r="M95" s="968"/>
      <c r="N95" s="968"/>
      <c r="O95" s="968"/>
      <c r="P95" s="968"/>
      <c r="Q95" s="968"/>
      <c r="R95" s="968"/>
      <c r="S95" s="968"/>
      <c r="T95" s="968"/>
      <c r="U95" s="968"/>
      <c r="V95" s="968"/>
      <c r="W95" s="968"/>
      <c r="X95" s="968"/>
      <c r="Y95" s="967"/>
      <c r="Z95" s="969"/>
      <c r="AA95" s="970"/>
      <c r="AB95" s="970"/>
      <c r="AC95" s="970"/>
      <c r="AD95" s="970"/>
      <c r="AE95" s="970"/>
      <c r="AF95" s="970"/>
      <c r="AG95" s="970"/>
      <c r="AH95" s="971"/>
      <c r="AI95" s="966"/>
      <c r="AJ95" s="967"/>
      <c r="AK95" s="966"/>
      <c r="AL95" s="967"/>
      <c r="AM95" s="966"/>
      <c r="AN95" s="967"/>
      <c r="AO95" s="966"/>
      <c r="AP95" s="967"/>
      <c r="AQ95" s="1024"/>
      <c r="AR95" s="1025"/>
      <c r="AS95" s="1025"/>
      <c r="AT95" s="1026"/>
      <c r="AU95" s="966"/>
      <c r="AV95" s="967"/>
      <c r="AW95" s="966"/>
      <c r="AX95" s="967"/>
      <c r="AY95" s="966"/>
      <c r="AZ95" s="967"/>
      <c r="BA95" s="966"/>
      <c r="BB95" s="968"/>
      <c r="BC95" s="968"/>
      <c r="BD95" s="968"/>
      <c r="BE95" s="968"/>
      <c r="BF95" s="968"/>
      <c r="BG95" s="968"/>
      <c r="BH95" s="1008"/>
      <c r="BI95" s="1009"/>
      <c r="BJ95" s="1010"/>
      <c r="BK95" s="142"/>
      <c r="BL95" s="142"/>
      <c r="BM95" s="142"/>
      <c r="BN95" s="142"/>
      <c r="BO95" s="142"/>
      <c r="BP95" s="142"/>
      <c r="BQ95" s="143"/>
      <c r="BR95" s="142"/>
      <c r="BS95" s="142"/>
      <c r="BT95" s="142"/>
      <c r="BU95" s="142"/>
      <c r="BV95" s="142"/>
      <c r="BW95" s="142"/>
      <c r="BX95" s="142"/>
      <c r="BY95" s="142"/>
      <c r="BZ95" s="143"/>
      <c r="CA95" s="142"/>
      <c r="CB95" s="144"/>
    </row>
    <row r="96" spans="1:81" ht="6" customHeight="1">
      <c r="A96" s="135"/>
      <c r="B96" s="1011"/>
      <c r="C96" s="997"/>
      <c r="D96" s="997"/>
      <c r="E96" s="1012"/>
      <c r="F96" s="996"/>
      <c r="G96" s="1012"/>
      <c r="H96" s="996" t="s">
        <v>66</v>
      </c>
      <c r="I96" s="1012"/>
      <c r="J96" s="996"/>
      <c r="K96" s="997"/>
      <c r="L96" s="997"/>
      <c r="M96" s="997"/>
      <c r="N96" s="997"/>
      <c r="O96" s="997"/>
      <c r="P96" s="997"/>
      <c r="Q96" s="997"/>
      <c r="R96" s="997"/>
      <c r="S96" s="997"/>
      <c r="T96" s="997"/>
      <c r="U96" s="997"/>
      <c r="V96" s="997"/>
      <c r="W96" s="997"/>
      <c r="X96" s="997"/>
      <c r="Y96" s="1012"/>
      <c r="Z96" s="1015"/>
      <c r="AA96" s="1016"/>
      <c r="AB96" s="1016"/>
      <c r="AC96" s="1016"/>
      <c r="AD96" s="1016"/>
      <c r="AE96" s="1016"/>
      <c r="AF96" s="1016"/>
      <c r="AG96" s="1016"/>
      <c r="AH96" s="1017"/>
      <c r="AI96" s="990" t="s">
        <v>66</v>
      </c>
      <c r="AJ96" s="991"/>
      <c r="AK96" s="990" t="s">
        <v>66</v>
      </c>
      <c r="AL96" s="991"/>
      <c r="AM96" s="990" t="s">
        <v>66</v>
      </c>
      <c r="AN96" s="991"/>
      <c r="AO96" s="990" t="s">
        <v>66</v>
      </c>
      <c r="AP96" s="991"/>
      <c r="AQ96" s="981"/>
      <c r="AR96" s="982"/>
      <c r="AS96" s="982"/>
      <c r="AT96" s="983"/>
      <c r="AU96" s="990"/>
      <c r="AV96" s="991"/>
      <c r="AW96" s="990"/>
      <c r="AX96" s="991"/>
      <c r="AY96" s="990"/>
      <c r="AZ96" s="991"/>
      <c r="BA96" s="996"/>
      <c r="BB96" s="997"/>
      <c r="BC96" s="997"/>
      <c r="BD96" s="997"/>
      <c r="BE96" s="997"/>
      <c r="BF96" s="997"/>
      <c r="BG96" s="997"/>
      <c r="BH96" s="990"/>
      <c r="BI96" s="1000"/>
      <c r="BJ96" s="1001"/>
      <c r="BK96" s="138"/>
      <c r="BL96" s="138"/>
      <c r="BM96" s="138"/>
      <c r="BN96" s="138"/>
      <c r="BO96" s="138"/>
      <c r="BP96" s="138"/>
      <c r="BQ96" s="140"/>
      <c r="BR96" s="138"/>
      <c r="BS96" s="138"/>
      <c r="BT96" s="138"/>
      <c r="BU96" s="138"/>
      <c r="BV96" s="138"/>
      <c r="BW96" s="138"/>
      <c r="BX96" s="138"/>
      <c r="BY96" s="138"/>
      <c r="BZ96" s="140"/>
      <c r="CA96" s="138"/>
      <c r="CB96" s="141"/>
    </row>
    <row r="97" spans="1:81" ht="6" customHeight="1">
      <c r="A97" s="135"/>
      <c r="B97" s="1013"/>
      <c r="C97" s="998"/>
      <c r="D97" s="998"/>
      <c r="E97" s="993"/>
      <c r="F97" s="992"/>
      <c r="G97" s="993"/>
      <c r="H97" s="992"/>
      <c r="I97" s="993"/>
      <c r="J97" s="992"/>
      <c r="K97" s="998"/>
      <c r="L97" s="998"/>
      <c r="M97" s="998"/>
      <c r="N97" s="998"/>
      <c r="O97" s="998"/>
      <c r="P97" s="998"/>
      <c r="Q97" s="998"/>
      <c r="R97" s="998"/>
      <c r="S97" s="998"/>
      <c r="T97" s="998"/>
      <c r="U97" s="998"/>
      <c r="V97" s="998"/>
      <c r="W97" s="998"/>
      <c r="X97" s="998"/>
      <c r="Y97" s="993"/>
      <c r="Z97" s="1018"/>
      <c r="AA97" s="1019"/>
      <c r="AB97" s="1019"/>
      <c r="AC97" s="1019"/>
      <c r="AD97" s="1019"/>
      <c r="AE97" s="1019"/>
      <c r="AF97" s="1019"/>
      <c r="AG97" s="1019"/>
      <c r="AH97" s="1020"/>
      <c r="AI97" s="992"/>
      <c r="AJ97" s="993"/>
      <c r="AK97" s="992"/>
      <c r="AL97" s="993"/>
      <c r="AM97" s="992"/>
      <c r="AN97" s="993"/>
      <c r="AO97" s="992"/>
      <c r="AP97" s="993"/>
      <c r="AQ97" s="984"/>
      <c r="AR97" s="985"/>
      <c r="AS97" s="985"/>
      <c r="AT97" s="986"/>
      <c r="AU97" s="992"/>
      <c r="AV97" s="993"/>
      <c r="AW97" s="992"/>
      <c r="AX97" s="993"/>
      <c r="AY97" s="992"/>
      <c r="AZ97" s="993"/>
      <c r="BA97" s="992"/>
      <c r="BB97" s="998"/>
      <c r="BC97" s="998"/>
      <c r="BD97" s="998"/>
      <c r="BE97" s="998"/>
      <c r="BF97" s="998"/>
      <c r="BG97" s="998"/>
      <c r="BH97" s="1002"/>
      <c r="BI97" s="1003"/>
      <c r="BJ97" s="1004"/>
      <c r="BK97" s="138"/>
      <c r="BL97" s="138"/>
      <c r="BM97" s="138"/>
      <c r="BN97" s="138"/>
      <c r="BO97" s="138"/>
      <c r="BP97" s="138"/>
      <c r="BQ97" s="140"/>
      <c r="BR97" s="138"/>
      <c r="BS97" s="138"/>
      <c r="BT97" s="138"/>
      <c r="BU97" s="138"/>
      <c r="BV97" s="138"/>
      <c r="BW97" s="138"/>
      <c r="BX97" s="138"/>
      <c r="BY97" s="138"/>
      <c r="BZ97" s="140"/>
      <c r="CA97" s="138"/>
      <c r="CB97" s="141"/>
    </row>
    <row r="98" spans="1:81" ht="6" customHeight="1">
      <c r="A98" s="135"/>
      <c r="B98" s="1014"/>
      <c r="C98" s="999"/>
      <c r="D98" s="999"/>
      <c r="E98" s="995"/>
      <c r="F98" s="994"/>
      <c r="G98" s="995"/>
      <c r="H98" s="994"/>
      <c r="I98" s="995"/>
      <c r="J98" s="994"/>
      <c r="K98" s="999"/>
      <c r="L98" s="999"/>
      <c r="M98" s="999"/>
      <c r="N98" s="999"/>
      <c r="O98" s="999"/>
      <c r="P98" s="999"/>
      <c r="Q98" s="999"/>
      <c r="R98" s="999"/>
      <c r="S98" s="999"/>
      <c r="T98" s="999"/>
      <c r="U98" s="999"/>
      <c r="V98" s="999"/>
      <c r="W98" s="999"/>
      <c r="X98" s="999"/>
      <c r="Y98" s="995"/>
      <c r="Z98" s="1021"/>
      <c r="AA98" s="1022"/>
      <c r="AB98" s="1022"/>
      <c r="AC98" s="1022"/>
      <c r="AD98" s="1022"/>
      <c r="AE98" s="1022"/>
      <c r="AF98" s="1022"/>
      <c r="AG98" s="1022"/>
      <c r="AH98" s="1023"/>
      <c r="AI98" s="994"/>
      <c r="AJ98" s="995"/>
      <c r="AK98" s="994"/>
      <c r="AL98" s="995"/>
      <c r="AM98" s="994"/>
      <c r="AN98" s="995"/>
      <c r="AO98" s="994"/>
      <c r="AP98" s="995"/>
      <c r="AQ98" s="987"/>
      <c r="AR98" s="988"/>
      <c r="AS98" s="988"/>
      <c r="AT98" s="989"/>
      <c r="AU98" s="994"/>
      <c r="AV98" s="995"/>
      <c r="AW98" s="994"/>
      <c r="AX98" s="995"/>
      <c r="AY98" s="994"/>
      <c r="AZ98" s="995"/>
      <c r="BA98" s="994"/>
      <c r="BB98" s="999"/>
      <c r="BC98" s="999"/>
      <c r="BD98" s="999"/>
      <c r="BE98" s="999"/>
      <c r="BF98" s="999"/>
      <c r="BG98" s="999"/>
      <c r="BH98" s="1005"/>
      <c r="BI98" s="1006"/>
      <c r="BJ98" s="1007"/>
      <c r="BK98" s="142"/>
      <c r="BL98" s="142"/>
      <c r="BM98" s="142"/>
      <c r="BN98" s="142"/>
      <c r="BO98" s="142"/>
      <c r="BP98" s="142"/>
      <c r="BQ98" s="143"/>
      <c r="BR98" s="142"/>
      <c r="BS98" s="142"/>
      <c r="BT98" s="142"/>
      <c r="BU98" s="142"/>
      <c r="BV98" s="142"/>
      <c r="BW98" s="142"/>
      <c r="BX98" s="142"/>
      <c r="BY98" s="142"/>
      <c r="BZ98" s="143"/>
      <c r="CA98" s="142"/>
      <c r="CB98" s="144"/>
    </row>
    <row r="99" spans="1:81" ht="6" customHeight="1">
      <c r="A99" s="135"/>
      <c r="B99" s="953"/>
      <c r="C99" s="942"/>
      <c r="D99" s="942"/>
      <c r="E99" s="954"/>
      <c r="F99" s="941"/>
      <c r="G99" s="954"/>
      <c r="H99" s="941" t="s">
        <v>66</v>
      </c>
      <c r="I99" s="954"/>
      <c r="J99" s="941"/>
      <c r="K99" s="942"/>
      <c r="L99" s="942"/>
      <c r="M99" s="942"/>
      <c r="N99" s="942"/>
      <c r="O99" s="942"/>
      <c r="P99" s="942"/>
      <c r="Q99" s="942"/>
      <c r="R99" s="942"/>
      <c r="S99" s="942"/>
      <c r="T99" s="942"/>
      <c r="U99" s="942"/>
      <c r="V99" s="942"/>
      <c r="W99" s="942"/>
      <c r="X99" s="942"/>
      <c r="Y99" s="954"/>
      <c r="Z99" s="957"/>
      <c r="AA99" s="958"/>
      <c r="AB99" s="958"/>
      <c r="AC99" s="958"/>
      <c r="AD99" s="958"/>
      <c r="AE99" s="958"/>
      <c r="AF99" s="958"/>
      <c r="AG99" s="958"/>
      <c r="AH99" s="959"/>
      <c r="AI99" s="935" t="s">
        <v>66</v>
      </c>
      <c r="AJ99" s="936"/>
      <c r="AK99" s="935" t="s">
        <v>66</v>
      </c>
      <c r="AL99" s="936"/>
      <c r="AM99" s="935" t="s">
        <v>66</v>
      </c>
      <c r="AN99" s="936"/>
      <c r="AO99" s="935" t="s">
        <v>66</v>
      </c>
      <c r="AP99" s="936"/>
      <c r="AQ99" s="972"/>
      <c r="AR99" s="973"/>
      <c r="AS99" s="973"/>
      <c r="AT99" s="974"/>
      <c r="AU99" s="935"/>
      <c r="AV99" s="936"/>
      <c r="AW99" s="935"/>
      <c r="AX99" s="936"/>
      <c r="AY99" s="935"/>
      <c r="AZ99" s="936"/>
      <c r="BA99" s="941"/>
      <c r="BB99" s="942"/>
      <c r="BC99" s="942"/>
      <c r="BD99" s="942"/>
      <c r="BE99" s="942"/>
      <c r="BF99" s="942"/>
      <c r="BG99" s="942"/>
      <c r="BH99" s="935"/>
      <c r="BI99" s="945"/>
      <c r="BJ99" s="946"/>
      <c r="BK99" s="138"/>
      <c r="BL99" s="138"/>
      <c r="BM99" s="138"/>
      <c r="BN99" s="138"/>
      <c r="BO99" s="138"/>
      <c r="BP99" s="138"/>
      <c r="BQ99" s="145"/>
      <c r="BR99" s="138"/>
      <c r="BS99" s="138"/>
      <c r="BT99" s="138"/>
      <c r="BU99" s="138"/>
      <c r="BV99" s="138"/>
      <c r="BW99" s="138"/>
      <c r="BX99" s="138"/>
      <c r="BY99" s="138"/>
      <c r="BZ99" s="145"/>
      <c r="CA99" s="138"/>
      <c r="CB99" s="141"/>
      <c r="CC99" s="135"/>
    </row>
    <row r="100" spans="1:81" ht="6" customHeight="1">
      <c r="A100" s="135"/>
      <c r="B100" s="955"/>
      <c r="C100" s="943"/>
      <c r="D100" s="943"/>
      <c r="E100" s="938"/>
      <c r="F100" s="937"/>
      <c r="G100" s="938"/>
      <c r="H100" s="937"/>
      <c r="I100" s="938"/>
      <c r="J100" s="937"/>
      <c r="K100" s="943"/>
      <c r="L100" s="943"/>
      <c r="M100" s="943"/>
      <c r="N100" s="943"/>
      <c r="O100" s="943"/>
      <c r="P100" s="943"/>
      <c r="Q100" s="943"/>
      <c r="R100" s="943"/>
      <c r="S100" s="943"/>
      <c r="T100" s="943"/>
      <c r="U100" s="943"/>
      <c r="V100" s="943"/>
      <c r="W100" s="943"/>
      <c r="X100" s="943"/>
      <c r="Y100" s="938"/>
      <c r="Z100" s="960"/>
      <c r="AA100" s="961"/>
      <c r="AB100" s="961"/>
      <c r="AC100" s="961"/>
      <c r="AD100" s="961"/>
      <c r="AE100" s="961"/>
      <c r="AF100" s="961"/>
      <c r="AG100" s="961"/>
      <c r="AH100" s="962"/>
      <c r="AI100" s="937"/>
      <c r="AJ100" s="938"/>
      <c r="AK100" s="937"/>
      <c r="AL100" s="938"/>
      <c r="AM100" s="937"/>
      <c r="AN100" s="938"/>
      <c r="AO100" s="937"/>
      <c r="AP100" s="938"/>
      <c r="AQ100" s="975"/>
      <c r="AR100" s="976"/>
      <c r="AS100" s="976"/>
      <c r="AT100" s="977"/>
      <c r="AU100" s="937"/>
      <c r="AV100" s="938"/>
      <c r="AW100" s="937"/>
      <c r="AX100" s="938"/>
      <c r="AY100" s="937"/>
      <c r="AZ100" s="938"/>
      <c r="BA100" s="937"/>
      <c r="BB100" s="943"/>
      <c r="BC100" s="943"/>
      <c r="BD100" s="943"/>
      <c r="BE100" s="943"/>
      <c r="BF100" s="943"/>
      <c r="BG100" s="943"/>
      <c r="BH100" s="947"/>
      <c r="BI100" s="948"/>
      <c r="BJ100" s="949"/>
      <c r="BK100" s="138"/>
      <c r="BL100" s="138"/>
      <c r="BM100" s="138"/>
      <c r="BN100" s="138"/>
      <c r="BO100" s="138"/>
      <c r="BP100" s="138"/>
      <c r="BQ100" s="140"/>
      <c r="BR100" s="138"/>
      <c r="BS100" s="138"/>
      <c r="BT100" s="138"/>
      <c r="BU100" s="138"/>
      <c r="BV100" s="138"/>
      <c r="BW100" s="138"/>
      <c r="BX100" s="138"/>
      <c r="BY100" s="138"/>
      <c r="BZ100" s="140"/>
      <c r="CA100" s="138"/>
      <c r="CB100" s="141"/>
      <c r="CC100" s="135"/>
    </row>
    <row r="101" spans="1:81" ht="6" customHeight="1">
      <c r="A101" s="135"/>
      <c r="B101" s="1027"/>
      <c r="C101" s="968"/>
      <c r="D101" s="968"/>
      <c r="E101" s="967"/>
      <c r="F101" s="966"/>
      <c r="G101" s="967"/>
      <c r="H101" s="966"/>
      <c r="I101" s="967"/>
      <c r="J101" s="966"/>
      <c r="K101" s="968"/>
      <c r="L101" s="968"/>
      <c r="M101" s="968"/>
      <c r="N101" s="968"/>
      <c r="O101" s="968"/>
      <c r="P101" s="968"/>
      <c r="Q101" s="968"/>
      <c r="R101" s="968"/>
      <c r="S101" s="968"/>
      <c r="T101" s="968"/>
      <c r="U101" s="968"/>
      <c r="V101" s="968"/>
      <c r="W101" s="968"/>
      <c r="X101" s="968"/>
      <c r="Y101" s="967"/>
      <c r="Z101" s="969"/>
      <c r="AA101" s="970"/>
      <c r="AB101" s="970"/>
      <c r="AC101" s="970"/>
      <c r="AD101" s="970"/>
      <c r="AE101" s="970"/>
      <c r="AF101" s="970"/>
      <c r="AG101" s="970"/>
      <c r="AH101" s="971"/>
      <c r="AI101" s="966"/>
      <c r="AJ101" s="967"/>
      <c r="AK101" s="966"/>
      <c r="AL101" s="967"/>
      <c r="AM101" s="966"/>
      <c r="AN101" s="967"/>
      <c r="AO101" s="966"/>
      <c r="AP101" s="967"/>
      <c r="AQ101" s="1024"/>
      <c r="AR101" s="1025"/>
      <c r="AS101" s="1025"/>
      <c r="AT101" s="1026"/>
      <c r="AU101" s="966"/>
      <c r="AV101" s="967"/>
      <c r="AW101" s="966"/>
      <c r="AX101" s="967"/>
      <c r="AY101" s="966"/>
      <c r="AZ101" s="967"/>
      <c r="BA101" s="966"/>
      <c r="BB101" s="968"/>
      <c r="BC101" s="968"/>
      <c r="BD101" s="968"/>
      <c r="BE101" s="968"/>
      <c r="BF101" s="968"/>
      <c r="BG101" s="968"/>
      <c r="BH101" s="1008"/>
      <c r="BI101" s="1009"/>
      <c r="BJ101" s="1010"/>
      <c r="BK101" s="142"/>
      <c r="BL101" s="142"/>
      <c r="BM101" s="142"/>
      <c r="BN101" s="142"/>
      <c r="BO101" s="142"/>
      <c r="BP101" s="142"/>
      <c r="BQ101" s="143"/>
      <c r="BR101" s="142"/>
      <c r="BS101" s="142"/>
      <c r="BT101" s="142"/>
      <c r="BU101" s="142"/>
      <c r="BV101" s="142"/>
      <c r="BW101" s="142"/>
      <c r="BX101" s="142"/>
      <c r="BY101" s="142"/>
      <c r="BZ101" s="143"/>
      <c r="CA101" s="142"/>
      <c r="CB101" s="144"/>
      <c r="CC101" s="135"/>
    </row>
    <row r="102" spans="1:81" ht="6" customHeight="1">
      <c r="A102" s="135"/>
      <c r="B102" s="1011"/>
      <c r="C102" s="997"/>
      <c r="D102" s="997"/>
      <c r="E102" s="1012"/>
      <c r="F102" s="996"/>
      <c r="G102" s="1012"/>
      <c r="H102" s="996" t="s">
        <v>66</v>
      </c>
      <c r="I102" s="1012"/>
      <c r="J102" s="996"/>
      <c r="K102" s="997"/>
      <c r="L102" s="997"/>
      <c r="M102" s="997"/>
      <c r="N102" s="997"/>
      <c r="O102" s="997"/>
      <c r="P102" s="997"/>
      <c r="Q102" s="997"/>
      <c r="R102" s="997"/>
      <c r="S102" s="997"/>
      <c r="T102" s="997"/>
      <c r="U102" s="997"/>
      <c r="V102" s="997"/>
      <c r="W102" s="997"/>
      <c r="X102" s="997"/>
      <c r="Y102" s="1012"/>
      <c r="Z102" s="1015"/>
      <c r="AA102" s="1016"/>
      <c r="AB102" s="1016"/>
      <c r="AC102" s="1016"/>
      <c r="AD102" s="1016"/>
      <c r="AE102" s="1016"/>
      <c r="AF102" s="1016"/>
      <c r="AG102" s="1016"/>
      <c r="AH102" s="1017"/>
      <c r="AI102" s="990" t="s">
        <v>66</v>
      </c>
      <c r="AJ102" s="991"/>
      <c r="AK102" s="990" t="s">
        <v>66</v>
      </c>
      <c r="AL102" s="991"/>
      <c r="AM102" s="990" t="s">
        <v>66</v>
      </c>
      <c r="AN102" s="991"/>
      <c r="AO102" s="990" t="s">
        <v>66</v>
      </c>
      <c r="AP102" s="991"/>
      <c r="AQ102" s="981"/>
      <c r="AR102" s="982"/>
      <c r="AS102" s="982"/>
      <c r="AT102" s="983"/>
      <c r="AU102" s="990"/>
      <c r="AV102" s="991"/>
      <c r="AW102" s="990"/>
      <c r="AX102" s="991"/>
      <c r="AY102" s="990"/>
      <c r="AZ102" s="991"/>
      <c r="BA102" s="996"/>
      <c r="BB102" s="997"/>
      <c r="BC102" s="997"/>
      <c r="BD102" s="997"/>
      <c r="BE102" s="997"/>
      <c r="BF102" s="997"/>
      <c r="BG102" s="997"/>
      <c r="BH102" s="990"/>
      <c r="BI102" s="1000"/>
      <c r="BJ102" s="1001"/>
      <c r="BK102" s="138"/>
      <c r="BL102" s="138"/>
      <c r="BM102" s="138"/>
      <c r="BN102" s="138"/>
      <c r="BO102" s="138"/>
      <c r="BP102" s="138"/>
      <c r="BQ102" s="140"/>
      <c r="BR102" s="138"/>
      <c r="BS102" s="138"/>
      <c r="BT102" s="138"/>
      <c r="BU102" s="138"/>
      <c r="BV102" s="138"/>
      <c r="BW102" s="138"/>
      <c r="BX102" s="138"/>
      <c r="BY102" s="138"/>
      <c r="BZ102" s="140"/>
      <c r="CA102" s="138"/>
      <c r="CB102" s="141"/>
      <c r="CC102" s="135"/>
    </row>
    <row r="103" spans="1:81" ht="6" customHeight="1">
      <c r="A103" s="135"/>
      <c r="B103" s="1013"/>
      <c r="C103" s="998"/>
      <c r="D103" s="998"/>
      <c r="E103" s="993"/>
      <c r="F103" s="992"/>
      <c r="G103" s="993"/>
      <c r="H103" s="992"/>
      <c r="I103" s="993"/>
      <c r="J103" s="992"/>
      <c r="K103" s="998"/>
      <c r="L103" s="998"/>
      <c r="M103" s="998"/>
      <c r="N103" s="998"/>
      <c r="O103" s="998"/>
      <c r="P103" s="998"/>
      <c r="Q103" s="998"/>
      <c r="R103" s="998"/>
      <c r="S103" s="998"/>
      <c r="T103" s="998"/>
      <c r="U103" s="998"/>
      <c r="V103" s="998"/>
      <c r="W103" s="998"/>
      <c r="X103" s="998"/>
      <c r="Y103" s="993"/>
      <c r="Z103" s="1018"/>
      <c r="AA103" s="1019"/>
      <c r="AB103" s="1019"/>
      <c r="AC103" s="1019"/>
      <c r="AD103" s="1019"/>
      <c r="AE103" s="1019"/>
      <c r="AF103" s="1019"/>
      <c r="AG103" s="1019"/>
      <c r="AH103" s="1020"/>
      <c r="AI103" s="992"/>
      <c r="AJ103" s="993"/>
      <c r="AK103" s="992"/>
      <c r="AL103" s="993"/>
      <c r="AM103" s="992"/>
      <c r="AN103" s="993"/>
      <c r="AO103" s="992"/>
      <c r="AP103" s="993"/>
      <c r="AQ103" s="984"/>
      <c r="AR103" s="985"/>
      <c r="AS103" s="985"/>
      <c r="AT103" s="986"/>
      <c r="AU103" s="992"/>
      <c r="AV103" s="993"/>
      <c r="AW103" s="992"/>
      <c r="AX103" s="993"/>
      <c r="AY103" s="992"/>
      <c r="AZ103" s="993"/>
      <c r="BA103" s="992"/>
      <c r="BB103" s="998"/>
      <c r="BC103" s="998"/>
      <c r="BD103" s="998"/>
      <c r="BE103" s="998"/>
      <c r="BF103" s="998"/>
      <c r="BG103" s="998"/>
      <c r="BH103" s="1002"/>
      <c r="BI103" s="1003"/>
      <c r="BJ103" s="1004"/>
      <c r="BK103" s="138"/>
      <c r="BL103" s="138"/>
      <c r="BM103" s="138"/>
      <c r="BN103" s="138"/>
      <c r="BO103" s="138"/>
      <c r="BP103" s="138"/>
      <c r="BQ103" s="140"/>
      <c r="BR103" s="138"/>
      <c r="BS103" s="138"/>
      <c r="BT103" s="138"/>
      <c r="BU103" s="138"/>
      <c r="BV103" s="138"/>
      <c r="BW103" s="138"/>
      <c r="BX103" s="138"/>
      <c r="BY103" s="138"/>
      <c r="BZ103" s="140"/>
      <c r="CA103" s="138"/>
      <c r="CB103" s="141"/>
      <c r="CC103" s="135"/>
    </row>
    <row r="104" spans="1:81" ht="6" customHeight="1">
      <c r="A104" s="135"/>
      <c r="B104" s="1014"/>
      <c r="C104" s="999"/>
      <c r="D104" s="999"/>
      <c r="E104" s="995"/>
      <c r="F104" s="994"/>
      <c r="G104" s="995"/>
      <c r="H104" s="994"/>
      <c r="I104" s="995"/>
      <c r="J104" s="994"/>
      <c r="K104" s="999"/>
      <c r="L104" s="999"/>
      <c r="M104" s="999"/>
      <c r="N104" s="999"/>
      <c r="O104" s="999"/>
      <c r="P104" s="999"/>
      <c r="Q104" s="999"/>
      <c r="R104" s="999"/>
      <c r="S104" s="999"/>
      <c r="T104" s="999"/>
      <c r="U104" s="999"/>
      <c r="V104" s="999"/>
      <c r="W104" s="999"/>
      <c r="X104" s="999"/>
      <c r="Y104" s="995"/>
      <c r="Z104" s="1021"/>
      <c r="AA104" s="1022"/>
      <c r="AB104" s="1022"/>
      <c r="AC104" s="1022"/>
      <c r="AD104" s="1022"/>
      <c r="AE104" s="1022"/>
      <c r="AF104" s="1022"/>
      <c r="AG104" s="1022"/>
      <c r="AH104" s="1023"/>
      <c r="AI104" s="994"/>
      <c r="AJ104" s="995"/>
      <c r="AK104" s="994"/>
      <c r="AL104" s="995"/>
      <c r="AM104" s="994"/>
      <c r="AN104" s="995"/>
      <c r="AO104" s="994"/>
      <c r="AP104" s="995"/>
      <c r="AQ104" s="987"/>
      <c r="AR104" s="988"/>
      <c r="AS104" s="988"/>
      <c r="AT104" s="989"/>
      <c r="AU104" s="994"/>
      <c r="AV104" s="995"/>
      <c r="AW104" s="994"/>
      <c r="AX104" s="995"/>
      <c r="AY104" s="994"/>
      <c r="AZ104" s="995"/>
      <c r="BA104" s="994"/>
      <c r="BB104" s="999"/>
      <c r="BC104" s="999"/>
      <c r="BD104" s="999"/>
      <c r="BE104" s="999"/>
      <c r="BF104" s="999"/>
      <c r="BG104" s="999"/>
      <c r="BH104" s="1005"/>
      <c r="BI104" s="1006"/>
      <c r="BJ104" s="1007"/>
      <c r="BK104" s="142"/>
      <c r="BL104" s="142"/>
      <c r="BM104" s="142"/>
      <c r="BN104" s="142"/>
      <c r="BO104" s="142"/>
      <c r="BP104" s="142"/>
      <c r="BQ104" s="143"/>
      <c r="BR104" s="142"/>
      <c r="BS104" s="142"/>
      <c r="BT104" s="142"/>
      <c r="BU104" s="142"/>
      <c r="BV104" s="142"/>
      <c r="BW104" s="142"/>
      <c r="BX104" s="142"/>
      <c r="BY104" s="142"/>
      <c r="BZ104" s="143"/>
      <c r="CA104" s="142"/>
      <c r="CB104" s="144"/>
      <c r="CC104" s="135"/>
    </row>
    <row r="105" spans="1:81" ht="6" customHeight="1">
      <c r="A105" s="135"/>
      <c r="B105" s="953"/>
      <c r="C105" s="942"/>
      <c r="D105" s="942"/>
      <c r="E105" s="954"/>
      <c r="F105" s="941"/>
      <c r="G105" s="954"/>
      <c r="H105" s="941" t="s">
        <v>66</v>
      </c>
      <c r="I105" s="954"/>
      <c r="J105" s="941"/>
      <c r="K105" s="942"/>
      <c r="L105" s="942"/>
      <c r="M105" s="942"/>
      <c r="N105" s="942"/>
      <c r="O105" s="942"/>
      <c r="P105" s="942"/>
      <c r="Q105" s="942"/>
      <c r="R105" s="942"/>
      <c r="S105" s="942"/>
      <c r="T105" s="942"/>
      <c r="U105" s="942"/>
      <c r="V105" s="942"/>
      <c r="W105" s="942"/>
      <c r="X105" s="942"/>
      <c r="Y105" s="954"/>
      <c r="Z105" s="957"/>
      <c r="AA105" s="958"/>
      <c r="AB105" s="958"/>
      <c r="AC105" s="958"/>
      <c r="AD105" s="958"/>
      <c r="AE105" s="958"/>
      <c r="AF105" s="958"/>
      <c r="AG105" s="958"/>
      <c r="AH105" s="959"/>
      <c r="AI105" s="935" t="s">
        <v>66</v>
      </c>
      <c r="AJ105" s="936"/>
      <c r="AK105" s="935" t="s">
        <v>66</v>
      </c>
      <c r="AL105" s="936"/>
      <c r="AM105" s="935" t="s">
        <v>66</v>
      </c>
      <c r="AN105" s="936"/>
      <c r="AO105" s="935" t="s">
        <v>66</v>
      </c>
      <c r="AP105" s="936"/>
      <c r="AQ105" s="972"/>
      <c r="AR105" s="973"/>
      <c r="AS105" s="973"/>
      <c r="AT105" s="974"/>
      <c r="AU105" s="935"/>
      <c r="AV105" s="936"/>
      <c r="AW105" s="935"/>
      <c r="AX105" s="936"/>
      <c r="AY105" s="935"/>
      <c r="AZ105" s="936"/>
      <c r="BA105" s="941"/>
      <c r="BB105" s="942"/>
      <c r="BC105" s="942"/>
      <c r="BD105" s="942"/>
      <c r="BE105" s="942"/>
      <c r="BF105" s="942"/>
      <c r="BG105" s="942"/>
      <c r="BH105" s="935"/>
      <c r="BI105" s="945"/>
      <c r="BJ105" s="946"/>
      <c r="BK105" s="138"/>
      <c r="BL105" s="138"/>
      <c r="BM105" s="138"/>
      <c r="BN105" s="138"/>
      <c r="BO105" s="138"/>
      <c r="BP105" s="138"/>
      <c r="BQ105" s="145"/>
      <c r="BR105" s="138"/>
      <c r="BS105" s="138"/>
      <c r="BT105" s="138"/>
      <c r="BU105" s="138"/>
      <c r="BV105" s="138"/>
      <c r="BW105" s="138"/>
      <c r="BX105" s="138"/>
      <c r="BY105" s="138"/>
      <c r="BZ105" s="145"/>
      <c r="CA105" s="138"/>
      <c r="CB105" s="141"/>
      <c r="CC105" s="135"/>
    </row>
    <row r="106" spans="1:81" ht="6" customHeight="1">
      <c r="A106" s="135"/>
      <c r="B106" s="955"/>
      <c r="C106" s="943"/>
      <c r="D106" s="943"/>
      <c r="E106" s="938"/>
      <c r="F106" s="937"/>
      <c r="G106" s="938"/>
      <c r="H106" s="937"/>
      <c r="I106" s="938"/>
      <c r="J106" s="937"/>
      <c r="K106" s="943"/>
      <c r="L106" s="943"/>
      <c r="M106" s="943"/>
      <c r="N106" s="943"/>
      <c r="O106" s="943"/>
      <c r="P106" s="943"/>
      <c r="Q106" s="943"/>
      <c r="R106" s="943"/>
      <c r="S106" s="943"/>
      <c r="T106" s="943"/>
      <c r="U106" s="943"/>
      <c r="V106" s="943"/>
      <c r="W106" s="943"/>
      <c r="X106" s="943"/>
      <c r="Y106" s="938"/>
      <c r="Z106" s="960"/>
      <c r="AA106" s="961"/>
      <c r="AB106" s="961"/>
      <c r="AC106" s="961"/>
      <c r="AD106" s="961"/>
      <c r="AE106" s="961"/>
      <c r="AF106" s="961"/>
      <c r="AG106" s="961"/>
      <c r="AH106" s="962"/>
      <c r="AI106" s="937"/>
      <c r="AJ106" s="938"/>
      <c r="AK106" s="937"/>
      <c r="AL106" s="938"/>
      <c r="AM106" s="937"/>
      <c r="AN106" s="938"/>
      <c r="AO106" s="937"/>
      <c r="AP106" s="938"/>
      <c r="AQ106" s="975"/>
      <c r="AR106" s="976"/>
      <c r="AS106" s="976"/>
      <c r="AT106" s="977"/>
      <c r="AU106" s="937"/>
      <c r="AV106" s="938"/>
      <c r="AW106" s="937"/>
      <c r="AX106" s="938"/>
      <c r="AY106" s="937"/>
      <c r="AZ106" s="938"/>
      <c r="BA106" s="937"/>
      <c r="BB106" s="943"/>
      <c r="BC106" s="943"/>
      <c r="BD106" s="943"/>
      <c r="BE106" s="943"/>
      <c r="BF106" s="943"/>
      <c r="BG106" s="943"/>
      <c r="BH106" s="947"/>
      <c r="BI106" s="948"/>
      <c r="BJ106" s="949"/>
      <c r="BK106" s="138"/>
      <c r="BL106" s="138"/>
      <c r="BM106" s="138"/>
      <c r="BN106" s="138"/>
      <c r="BO106" s="138"/>
      <c r="BP106" s="138"/>
      <c r="BQ106" s="140"/>
      <c r="BR106" s="138"/>
      <c r="BS106" s="138"/>
      <c r="BT106" s="138"/>
      <c r="BU106" s="138"/>
      <c r="BV106" s="138"/>
      <c r="BW106" s="138"/>
      <c r="BX106" s="138"/>
      <c r="BY106" s="138"/>
      <c r="BZ106" s="140"/>
      <c r="CA106" s="138"/>
      <c r="CB106" s="141"/>
    </row>
    <row r="107" spans="1:81" ht="6" customHeight="1">
      <c r="A107" s="135"/>
      <c r="B107" s="1027"/>
      <c r="C107" s="968"/>
      <c r="D107" s="968"/>
      <c r="E107" s="967"/>
      <c r="F107" s="966"/>
      <c r="G107" s="967"/>
      <c r="H107" s="966"/>
      <c r="I107" s="967"/>
      <c r="J107" s="966"/>
      <c r="K107" s="968"/>
      <c r="L107" s="968"/>
      <c r="M107" s="968"/>
      <c r="N107" s="968"/>
      <c r="O107" s="968"/>
      <c r="P107" s="968"/>
      <c r="Q107" s="968"/>
      <c r="R107" s="968"/>
      <c r="S107" s="968"/>
      <c r="T107" s="968"/>
      <c r="U107" s="968"/>
      <c r="V107" s="968"/>
      <c r="W107" s="968"/>
      <c r="X107" s="968"/>
      <c r="Y107" s="967"/>
      <c r="Z107" s="969"/>
      <c r="AA107" s="970"/>
      <c r="AB107" s="970"/>
      <c r="AC107" s="970"/>
      <c r="AD107" s="970"/>
      <c r="AE107" s="970"/>
      <c r="AF107" s="970"/>
      <c r="AG107" s="970"/>
      <c r="AH107" s="971"/>
      <c r="AI107" s="966"/>
      <c r="AJ107" s="967"/>
      <c r="AK107" s="966"/>
      <c r="AL107" s="967"/>
      <c r="AM107" s="966"/>
      <c r="AN107" s="967"/>
      <c r="AO107" s="966"/>
      <c r="AP107" s="967"/>
      <c r="AQ107" s="1024"/>
      <c r="AR107" s="1025"/>
      <c r="AS107" s="1025"/>
      <c r="AT107" s="1026"/>
      <c r="AU107" s="966"/>
      <c r="AV107" s="967"/>
      <c r="AW107" s="966"/>
      <c r="AX107" s="967"/>
      <c r="AY107" s="966"/>
      <c r="AZ107" s="967"/>
      <c r="BA107" s="966"/>
      <c r="BB107" s="968"/>
      <c r="BC107" s="968"/>
      <c r="BD107" s="968"/>
      <c r="BE107" s="968"/>
      <c r="BF107" s="968"/>
      <c r="BG107" s="968"/>
      <c r="BH107" s="1008"/>
      <c r="BI107" s="1009"/>
      <c r="BJ107" s="1010"/>
      <c r="BK107" s="142"/>
      <c r="BL107" s="142"/>
      <c r="BM107" s="142"/>
      <c r="BN107" s="142"/>
      <c r="BO107" s="142"/>
      <c r="BP107" s="142"/>
      <c r="BQ107" s="143"/>
      <c r="BR107" s="142"/>
      <c r="BS107" s="142"/>
      <c r="BT107" s="142"/>
      <c r="BU107" s="142"/>
      <c r="BV107" s="142"/>
      <c r="BW107" s="142"/>
      <c r="BX107" s="142"/>
      <c r="BY107" s="142"/>
      <c r="BZ107" s="143"/>
      <c r="CA107" s="142"/>
      <c r="CB107" s="144"/>
    </row>
    <row r="108" spans="1:81" ht="6" customHeight="1">
      <c r="A108" s="135"/>
      <c r="B108" s="1011"/>
      <c r="C108" s="997"/>
      <c r="D108" s="997"/>
      <c r="E108" s="1012"/>
      <c r="F108" s="996"/>
      <c r="G108" s="1012"/>
      <c r="H108" s="996" t="s">
        <v>66</v>
      </c>
      <c r="I108" s="1012"/>
      <c r="J108" s="996"/>
      <c r="K108" s="997"/>
      <c r="L108" s="997"/>
      <c r="M108" s="997"/>
      <c r="N108" s="997"/>
      <c r="O108" s="997"/>
      <c r="P108" s="997"/>
      <c r="Q108" s="997"/>
      <c r="R108" s="997"/>
      <c r="S108" s="997"/>
      <c r="T108" s="997"/>
      <c r="U108" s="997"/>
      <c r="V108" s="997"/>
      <c r="W108" s="997"/>
      <c r="X108" s="997"/>
      <c r="Y108" s="1012"/>
      <c r="Z108" s="1015"/>
      <c r="AA108" s="1016"/>
      <c r="AB108" s="1016"/>
      <c r="AC108" s="1016"/>
      <c r="AD108" s="1016"/>
      <c r="AE108" s="1016"/>
      <c r="AF108" s="1016"/>
      <c r="AG108" s="1016"/>
      <c r="AH108" s="1017"/>
      <c r="AI108" s="990" t="s">
        <v>66</v>
      </c>
      <c r="AJ108" s="991"/>
      <c r="AK108" s="990" t="s">
        <v>66</v>
      </c>
      <c r="AL108" s="991"/>
      <c r="AM108" s="990" t="s">
        <v>66</v>
      </c>
      <c r="AN108" s="991"/>
      <c r="AO108" s="990" t="s">
        <v>66</v>
      </c>
      <c r="AP108" s="991"/>
      <c r="AQ108" s="981"/>
      <c r="AR108" s="982"/>
      <c r="AS108" s="982"/>
      <c r="AT108" s="983"/>
      <c r="AU108" s="990"/>
      <c r="AV108" s="991"/>
      <c r="AW108" s="990"/>
      <c r="AX108" s="991"/>
      <c r="AY108" s="990"/>
      <c r="AZ108" s="991"/>
      <c r="BA108" s="996"/>
      <c r="BB108" s="997"/>
      <c r="BC108" s="997"/>
      <c r="BD108" s="997"/>
      <c r="BE108" s="997"/>
      <c r="BF108" s="997"/>
      <c r="BG108" s="997"/>
      <c r="BH108" s="990"/>
      <c r="BI108" s="1000"/>
      <c r="BJ108" s="1001"/>
      <c r="BK108" s="138"/>
      <c r="BL108" s="138"/>
      <c r="BM108" s="138"/>
      <c r="BN108" s="138"/>
      <c r="BO108" s="138"/>
      <c r="BP108" s="138"/>
      <c r="BQ108" s="140"/>
      <c r="BR108" s="138"/>
      <c r="BS108" s="138"/>
      <c r="BT108" s="138"/>
      <c r="BU108" s="138"/>
      <c r="BV108" s="138"/>
      <c r="BW108" s="138"/>
      <c r="BX108" s="138"/>
      <c r="BY108" s="138"/>
      <c r="BZ108" s="140"/>
      <c r="CA108" s="138"/>
      <c r="CB108" s="141"/>
      <c r="CC108" s="135"/>
    </row>
    <row r="109" spans="1:81" ht="6" customHeight="1">
      <c r="A109" s="135"/>
      <c r="B109" s="1013"/>
      <c r="C109" s="998"/>
      <c r="D109" s="998"/>
      <c r="E109" s="993"/>
      <c r="F109" s="992"/>
      <c r="G109" s="993"/>
      <c r="H109" s="992"/>
      <c r="I109" s="993"/>
      <c r="J109" s="992"/>
      <c r="K109" s="998"/>
      <c r="L109" s="998"/>
      <c r="M109" s="998"/>
      <c r="N109" s="998"/>
      <c r="O109" s="998"/>
      <c r="P109" s="998"/>
      <c r="Q109" s="998"/>
      <c r="R109" s="998"/>
      <c r="S109" s="998"/>
      <c r="T109" s="998"/>
      <c r="U109" s="998"/>
      <c r="V109" s="998"/>
      <c r="W109" s="998"/>
      <c r="X109" s="998"/>
      <c r="Y109" s="993"/>
      <c r="Z109" s="1018"/>
      <c r="AA109" s="1019"/>
      <c r="AB109" s="1019"/>
      <c r="AC109" s="1019"/>
      <c r="AD109" s="1019"/>
      <c r="AE109" s="1019"/>
      <c r="AF109" s="1019"/>
      <c r="AG109" s="1019"/>
      <c r="AH109" s="1020"/>
      <c r="AI109" s="992"/>
      <c r="AJ109" s="993"/>
      <c r="AK109" s="992"/>
      <c r="AL109" s="993"/>
      <c r="AM109" s="992"/>
      <c r="AN109" s="993"/>
      <c r="AO109" s="992"/>
      <c r="AP109" s="993"/>
      <c r="AQ109" s="984"/>
      <c r="AR109" s="985"/>
      <c r="AS109" s="985"/>
      <c r="AT109" s="986"/>
      <c r="AU109" s="992"/>
      <c r="AV109" s="993"/>
      <c r="AW109" s="992"/>
      <c r="AX109" s="993"/>
      <c r="AY109" s="992"/>
      <c r="AZ109" s="993"/>
      <c r="BA109" s="992"/>
      <c r="BB109" s="998"/>
      <c r="BC109" s="998"/>
      <c r="BD109" s="998"/>
      <c r="BE109" s="998"/>
      <c r="BF109" s="998"/>
      <c r="BG109" s="998"/>
      <c r="BH109" s="1002"/>
      <c r="BI109" s="1003"/>
      <c r="BJ109" s="1004"/>
      <c r="BK109" s="138"/>
      <c r="BL109" s="138"/>
      <c r="BM109" s="138"/>
      <c r="BN109" s="138"/>
      <c r="BO109" s="138"/>
      <c r="BP109" s="138"/>
      <c r="BQ109" s="140"/>
      <c r="BR109" s="138"/>
      <c r="BS109" s="138"/>
      <c r="BT109" s="138"/>
      <c r="BU109" s="138"/>
      <c r="BV109" s="138"/>
      <c r="BW109" s="138"/>
      <c r="BX109" s="138"/>
      <c r="BY109" s="138"/>
      <c r="BZ109" s="140"/>
      <c r="CA109" s="138"/>
      <c r="CB109" s="141"/>
      <c r="CC109" s="135"/>
    </row>
    <row r="110" spans="1:81" ht="6" customHeight="1">
      <c r="A110" s="135"/>
      <c r="B110" s="1014"/>
      <c r="C110" s="999"/>
      <c r="D110" s="999"/>
      <c r="E110" s="995"/>
      <c r="F110" s="994"/>
      <c r="G110" s="995"/>
      <c r="H110" s="994"/>
      <c r="I110" s="995"/>
      <c r="J110" s="994"/>
      <c r="K110" s="999"/>
      <c r="L110" s="999"/>
      <c r="M110" s="999"/>
      <c r="N110" s="999"/>
      <c r="O110" s="999"/>
      <c r="P110" s="999"/>
      <c r="Q110" s="999"/>
      <c r="R110" s="999"/>
      <c r="S110" s="999"/>
      <c r="T110" s="999"/>
      <c r="U110" s="999"/>
      <c r="V110" s="999"/>
      <c r="W110" s="999"/>
      <c r="X110" s="999"/>
      <c r="Y110" s="995"/>
      <c r="Z110" s="1021"/>
      <c r="AA110" s="1022"/>
      <c r="AB110" s="1022"/>
      <c r="AC110" s="1022"/>
      <c r="AD110" s="1022"/>
      <c r="AE110" s="1022"/>
      <c r="AF110" s="1022"/>
      <c r="AG110" s="1022"/>
      <c r="AH110" s="1023"/>
      <c r="AI110" s="994"/>
      <c r="AJ110" s="995"/>
      <c r="AK110" s="994"/>
      <c r="AL110" s="995"/>
      <c r="AM110" s="994"/>
      <c r="AN110" s="995"/>
      <c r="AO110" s="994"/>
      <c r="AP110" s="995"/>
      <c r="AQ110" s="987"/>
      <c r="AR110" s="988"/>
      <c r="AS110" s="988"/>
      <c r="AT110" s="989"/>
      <c r="AU110" s="994"/>
      <c r="AV110" s="995"/>
      <c r="AW110" s="994"/>
      <c r="AX110" s="995"/>
      <c r="AY110" s="994"/>
      <c r="AZ110" s="995"/>
      <c r="BA110" s="994"/>
      <c r="BB110" s="999"/>
      <c r="BC110" s="999"/>
      <c r="BD110" s="999"/>
      <c r="BE110" s="999"/>
      <c r="BF110" s="999"/>
      <c r="BG110" s="999"/>
      <c r="BH110" s="1005"/>
      <c r="BI110" s="1006"/>
      <c r="BJ110" s="1007"/>
      <c r="BK110" s="142"/>
      <c r="BL110" s="142"/>
      <c r="BM110" s="142"/>
      <c r="BN110" s="142"/>
      <c r="BO110" s="142"/>
      <c r="BP110" s="142"/>
      <c r="BQ110" s="143"/>
      <c r="BR110" s="142"/>
      <c r="BS110" s="142"/>
      <c r="BT110" s="142"/>
      <c r="BU110" s="142"/>
      <c r="BV110" s="142"/>
      <c r="BW110" s="142"/>
      <c r="BX110" s="142"/>
      <c r="BY110" s="142"/>
      <c r="BZ110" s="143"/>
      <c r="CA110" s="142"/>
      <c r="CB110" s="144"/>
      <c r="CC110" s="135"/>
    </row>
    <row r="111" spans="1:81" ht="6" customHeight="1">
      <c r="A111" s="135"/>
      <c r="B111" s="953"/>
      <c r="C111" s="942"/>
      <c r="D111" s="942"/>
      <c r="E111" s="954"/>
      <c r="F111" s="941"/>
      <c r="G111" s="954"/>
      <c r="H111" s="941" t="s">
        <v>66</v>
      </c>
      <c r="I111" s="954"/>
      <c r="J111" s="941"/>
      <c r="K111" s="942"/>
      <c r="L111" s="942"/>
      <c r="M111" s="942"/>
      <c r="N111" s="942"/>
      <c r="O111" s="942"/>
      <c r="P111" s="942"/>
      <c r="Q111" s="942"/>
      <c r="R111" s="942"/>
      <c r="S111" s="942"/>
      <c r="T111" s="942"/>
      <c r="U111" s="942"/>
      <c r="V111" s="942"/>
      <c r="W111" s="942"/>
      <c r="X111" s="942"/>
      <c r="Y111" s="954"/>
      <c r="Z111" s="957"/>
      <c r="AA111" s="958"/>
      <c r="AB111" s="958"/>
      <c r="AC111" s="958"/>
      <c r="AD111" s="958"/>
      <c r="AE111" s="958"/>
      <c r="AF111" s="958"/>
      <c r="AG111" s="958"/>
      <c r="AH111" s="959"/>
      <c r="AI111" s="935" t="s">
        <v>66</v>
      </c>
      <c r="AJ111" s="936"/>
      <c r="AK111" s="935" t="s">
        <v>66</v>
      </c>
      <c r="AL111" s="936"/>
      <c r="AM111" s="935" t="s">
        <v>66</v>
      </c>
      <c r="AN111" s="936"/>
      <c r="AO111" s="935" t="s">
        <v>66</v>
      </c>
      <c r="AP111" s="936"/>
      <c r="AQ111" s="972"/>
      <c r="AR111" s="973"/>
      <c r="AS111" s="973"/>
      <c r="AT111" s="974"/>
      <c r="AU111" s="935"/>
      <c r="AV111" s="936"/>
      <c r="AW111" s="935"/>
      <c r="AX111" s="936"/>
      <c r="AY111" s="935"/>
      <c r="AZ111" s="936"/>
      <c r="BA111" s="941"/>
      <c r="BB111" s="942"/>
      <c r="BC111" s="942"/>
      <c r="BD111" s="942"/>
      <c r="BE111" s="942"/>
      <c r="BF111" s="942"/>
      <c r="BG111" s="942"/>
      <c r="BH111" s="935"/>
      <c r="BI111" s="945"/>
      <c r="BJ111" s="946"/>
      <c r="BK111" s="138"/>
      <c r="BL111" s="138"/>
      <c r="BM111" s="138"/>
      <c r="BN111" s="138"/>
      <c r="BO111" s="138"/>
      <c r="BP111" s="138"/>
      <c r="BQ111" s="145"/>
      <c r="BR111" s="138"/>
      <c r="BS111" s="138"/>
      <c r="BT111" s="138"/>
      <c r="BU111" s="138"/>
      <c r="BV111" s="138"/>
      <c r="BW111" s="138"/>
      <c r="BX111" s="138"/>
      <c r="BY111" s="138"/>
      <c r="BZ111" s="145"/>
      <c r="CA111" s="138"/>
      <c r="CB111" s="141"/>
      <c r="CC111" s="135"/>
    </row>
    <row r="112" spans="1:81" ht="6" customHeight="1">
      <c r="A112" s="135"/>
      <c r="B112" s="955"/>
      <c r="C112" s="943"/>
      <c r="D112" s="943"/>
      <c r="E112" s="938"/>
      <c r="F112" s="937"/>
      <c r="G112" s="938"/>
      <c r="H112" s="937"/>
      <c r="I112" s="938"/>
      <c r="J112" s="937"/>
      <c r="K112" s="943"/>
      <c r="L112" s="943"/>
      <c r="M112" s="943"/>
      <c r="N112" s="943"/>
      <c r="O112" s="943"/>
      <c r="P112" s="943"/>
      <c r="Q112" s="943"/>
      <c r="R112" s="943"/>
      <c r="S112" s="943"/>
      <c r="T112" s="943"/>
      <c r="U112" s="943"/>
      <c r="V112" s="943"/>
      <c r="W112" s="943"/>
      <c r="X112" s="943"/>
      <c r="Y112" s="938"/>
      <c r="Z112" s="960"/>
      <c r="AA112" s="961"/>
      <c r="AB112" s="961"/>
      <c r="AC112" s="961"/>
      <c r="AD112" s="961"/>
      <c r="AE112" s="961"/>
      <c r="AF112" s="961"/>
      <c r="AG112" s="961"/>
      <c r="AH112" s="962"/>
      <c r="AI112" s="937"/>
      <c r="AJ112" s="938"/>
      <c r="AK112" s="937"/>
      <c r="AL112" s="938"/>
      <c r="AM112" s="937"/>
      <c r="AN112" s="938"/>
      <c r="AO112" s="937"/>
      <c r="AP112" s="938"/>
      <c r="AQ112" s="975"/>
      <c r="AR112" s="976"/>
      <c r="AS112" s="976"/>
      <c r="AT112" s="977"/>
      <c r="AU112" s="937"/>
      <c r="AV112" s="938"/>
      <c r="AW112" s="937"/>
      <c r="AX112" s="938"/>
      <c r="AY112" s="937"/>
      <c r="AZ112" s="938"/>
      <c r="BA112" s="937"/>
      <c r="BB112" s="943"/>
      <c r="BC112" s="943"/>
      <c r="BD112" s="943"/>
      <c r="BE112" s="943"/>
      <c r="BF112" s="943"/>
      <c r="BG112" s="943"/>
      <c r="BH112" s="947"/>
      <c r="BI112" s="948"/>
      <c r="BJ112" s="949"/>
      <c r="BK112" s="138"/>
      <c r="BL112" s="138"/>
      <c r="BM112" s="138"/>
      <c r="BN112" s="138"/>
      <c r="BO112" s="138"/>
      <c r="BP112" s="138"/>
      <c r="BQ112" s="140"/>
      <c r="BR112" s="138"/>
      <c r="BS112" s="138"/>
      <c r="BT112" s="138"/>
      <c r="BU112" s="138"/>
      <c r="BV112" s="138"/>
      <c r="BW112" s="138"/>
      <c r="BX112" s="138"/>
      <c r="BY112" s="138"/>
      <c r="BZ112" s="140"/>
      <c r="CA112" s="138"/>
      <c r="CB112" s="141"/>
    </row>
    <row r="113" spans="1:81" ht="6" customHeight="1">
      <c r="A113" s="135"/>
      <c r="B113" s="1027"/>
      <c r="C113" s="968"/>
      <c r="D113" s="968"/>
      <c r="E113" s="967"/>
      <c r="F113" s="966"/>
      <c r="G113" s="967"/>
      <c r="H113" s="966"/>
      <c r="I113" s="967"/>
      <c r="J113" s="966"/>
      <c r="K113" s="968"/>
      <c r="L113" s="968"/>
      <c r="M113" s="968"/>
      <c r="N113" s="968"/>
      <c r="O113" s="968"/>
      <c r="P113" s="968"/>
      <c r="Q113" s="968"/>
      <c r="R113" s="968"/>
      <c r="S113" s="968"/>
      <c r="T113" s="968"/>
      <c r="U113" s="968"/>
      <c r="V113" s="968"/>
      <c r="W113" s="968"/>
      <c r="X113" s="968"/>
      <c r="Y113" s="967"/>
      <c r="Z113" s="969"/>
      <c r="AA113" s="970"/>
      <c r="AB113" s="970"/>
      <c r="AC113" s="970"/>
      <c r="AD113" s="970"/>
      <c r="AE113" s="970"/>
      <c r="AF113" s="970"/>
      <c r="AG113" s="970"/>
      <c r="AH113" s="971"/>
      <c r="AI113" s="966"/>
      <c r="AJ113" s="967"/>
      <c r="AK113" s="966"/>
      <c r="AL113" s="967"/>
      <c r="AM113" s="966"/>
      <c r="AN113" s="967"/>
      <c r="AO113" s="966"/>
      <c r="AP113" s="967"/>
      <c r="AQ113" s="1024"/>
      <c r="AR113" s="1025"/>
      <c r="AS113" s="1025"/>
      <c r="AT113" s="1026"/>
      <c r="AU113" s="966"/>
      <c r="AV113" s="967"/>
      <c r="AW113" s="966"/>
      <c r="AX113" s="967"/>
      <c r="AY113" s="966"/>
      <c r="AZ113" s="967"/>
      <c r="BA113" s="966"/>
      <c r="BB113" s="968"/>
      <c r="BC113" s="968"/>
      <c r="BD113" s="968"/>
      <c r="BE113" s="968"/>
      <c r="BF113" s="968"/>
      <c r="BG113" s="968"/>
      <c r="BH113" s="1008"/>
      <c r="BI113" s="1009"/>
      <c r="BJ113" s="1010"/>
      <c r="BK113" s="142"/>
      <c r="BL113" s="142"/>
      <c r="BM113" s="142"/>
      <c r="BN113" s="142"/>
      <c r="BO113" s="142"/>
      <c r="BP113" s="142"/>
      <c r="BQ113" s="143"/>
      <c r="BR113" s="142"/>
      <c r="BS113" s="142"/>
      <c r="BT113" s="142"/>
      <c r="BU113" s="142"/>
      <c r="BV113" s="142"/>
      <c r="BW113" s="142"/>
      <c r="BX113" s="142"/>
      <c r="BY113" s="142"/>
      <c r="BZ113" s="143"/>
      <c r="CA113" s="142"/>
      <c r="CB113" s="144"/>
    </row>
    <row r="114" spans="1:81" ht="6" customHeight="1">
      <c r="A114" s="135"/>
      <c r="B114" s="1011"/>
      <c r="C114" s="997"/>
      <c r="D114" s="997"/>
      <c r="E114" s="1012"/>
      <c r="F114" s="996"/>
      <c r="G114" s="1012"/>
      <c r="H114" s="996" t="s">
        <v>66</v>
      </c>
      <c r="I114" s="1012"/>
      <c r="J114" s="996"/>
      <c r="K114" s="997"/>
      <c r="L114" s="997"/>
      <c r="M114" s="997"/>
      <c r="N114" s="997"/>
      <c r="O114" s="997"/>
      <c r="P114" s="997"/>
      <c r="Q114" s="997"/>
      <c r="R114" s="997"/>
      <c r="S114" s="997"/>
      <c r="T114" s="997"/>
      <c r="U114" s="997"/>
      <c r="V114" s="997"/>
      <c r="W114" s="997"/>
      <c r="X114" s="997"/>
      <c r="Y114" s="1012"/>
      <c r="Z114" s="1015"/>
      <c r="AA114" s="1016"/>
      <c r="AB114" s="1016"/>
      <c r="AC114" s="1016"/>
      <c r="AD114" s="1016"/>
      <c r="AE114" s="1016"/>
      <c r="AF114" s="1016"/>
      <c r="AG114" s="1016"/>
      <c r="AH114" s="1017"/>
      <c r="AI114" s="990" t="s">
        <v>66</v>
      </c>
      <c r="AJ114" s="991"/>
      <c r="AK114" s="990" t="s">
        <v>66</v>
      </c>
      <c r="AL114" s="991"/>
      <c r="AM114" s="990" t="s">
        <v>66</v>
      </c>
      <c r="AN114" s="991"/>
      <c r="AO114" s="990" t="s">
        <v>66</v>
      </c>
      <c r="AP114" s="991"/>
      <c r="AQ114" s="981"/>
      <c r="AR114" s="982"/>
      <c r="AS114" s="982"/>
      <c r="AT114" s="983"/>
      <c r="AU114" s="990"/>
      <c r="AV114" s="991"/>
      <c r="AW114" s="990"/>
      <c r="AX114" s="991"/>
      <c r="AY114" s="990"/>
      <c r="AZ114" s="991"/>
      <c r="BA114" s="996"/>
      <c r="BB114" s="997"/>
      <c r="BC114" s="997"/>
      <c r="BD114" s="997"/>
      <c r="BE114" s="997"/>
      <c r="BF114" s="997"/>
      <c r="BG114" s="997"/>
      <c r="BH114" s="990"/>
      <c r="BI114" s="1000"/>
      <c r="BJ114" s="1001"/>
      <c r="BK114" s="138"/>
      <c r="BL114" s="138"/>
      <c r="BM114" s="138"/>
      <c r="BN114" s="138"/>
      <c r="BO114" s="138"/>
      <c r="BP114" s="138"/>
      <c r="BQ114" s="140"/>
      <c r="BR114" s="138"/>
      <c r="BS114" s="138"/>
      <c r="BT114" s="138"/>
      <c r="BU114" s="138"/>
      <c r="BV114" s="138"/>
      <c r="BW114" s="138"/>
      <c r="BX114" s="138"/>
      <c r="BY114" s="138"/>
      <c r="BZ114" s="140"/>
      <c r="CA114" s="138"/>
      <c r="CB114" s="141"/>
      <c r="CC114" s="135"/>
    </row>
    <row r="115" spans="1:81" ht="6" customHeight="1">
      <c r="A115" s="135"/>
      <c r="B115" s="1013"/>
      <c r="C115" s="998"/>
      <c r="D115" s="998"/>
      <c r="E115" s="993"/>
      <c r="F115" s="992"/>
      <c r="G115" s="993"/>
      <c r="H115" s="992"/>
      <c r="I115" s="993"/>
      <c r="J115" s="992"/>
      <c r="K115" s="998"/>
      <c r="L115" s="998"/>
      <c r="M115" s="998"/>
      <c r="N115" s="998"/>
      <c r="O115" s="998"/>
      <c r="P115" s="998"/>
      <c r="Q115" s="998"/>
      <c r="R115" s="998"/>
      <c r="S115" s="998"/>
      <c r="T115" s="998"/>
      <c r="U115" s="998"/>
      <c r="V115" s="998"/>
      <c r="W115" s="998"/>
      <c r="X115" s="998"/>
      <c r="Y115" s="993"/>
      <c r="Z115" s="1018"/>
      <c r="AA115" s="1019"/>
      <c r="AB115" s="1019"/>
      <c r="AC115" s="1019"/>
      <c r="AD115" s="1019"/>
      <c r="AE115" s="1019"/>
      <c r="AF115" s="1019"/>
      <c r="AG115" s="1019"/>
      <c r="AH115" s="1020"/>
      <c r="AI115" s="992"/>
      <c r="AJ115" s="993"/>
      <c r="AK115" s="992"/>
      <c r="AL115" s="993"/>
      <c r="AM115" s="992"/>
      <c r="AN115" s="993"/>
      <c r="AO115" s="992"/>
      <c r="AP115" s="993"/>
      <c r="AQ115" s="984"/>
      <c r="AR115" s="985"/>
      <c r="AS115" s="985"/>
      <c r="AT115" s="986"/>
      <c r="AU115" s="992"/>
      <c r="AV115" s="993"/>
      <c r="AW115" s="992"/>
      <c r="AX115" s="993"/>
      <c r="AY115" s="992"/>
      <c r="AZ115" s="993"/>
      <c r="BA115" s="992"/>
      <c r="BB115" s="998"/>
      <c r="BC115" s="998"/>
      <c r="BD115" s="998"/>
      <c r="BE115" s="998"/>
      <c r="BF115" s="998"/>
      <c r="BG115" s="998"/>
      <c r="BH115" s="1002"/>
      <c r="BI115" s="1003"/>
      <c r="BJ115" s="1004"/>
      <c r="BK115" s="138"/>
      <c r="BL115" s="138"/>
      <c r="BM115" s="138"/>
      <c r="BN115" s="138"/>
      <c r="BO115" s="138"/>
      <c r="BP115" s="138"/>
      <c r="BQ115" s="140"/>
      <c r="BR115" s="138"/>
      <c r="BS115" s="138"/>
      <c r="BT115" s="138"/>
      <c r="BU115" s="138"/>
      <c r="BV115" s="138"/>
      <c r="BW115" s="138"/>
      <c r="BX115" s="138"/>
      <c r="BY115" s="138"/>
      <c r="BZ115" s="140"/>
      <c r="CA115" s="138"/>
      <c r="CB115" s="141"/>
      <c r="CC115" s="135"/>
    </row>
    <row r="116" spans="1:81" ht="6" customHeight="1">
      <c r="A116" s="135"/>
      <c r="B116" s="1014"/>
      <c r="C116" s="999"/>
      <c r="D116" s="999"/>
      <c r="E116" s="995"/>
      <c r="F116" s="994"/>
      <c r="G116" s="995"/>
      <c r="H116" s="994"/>
      <c r="I116" s="995"/>
      <c r="J116" s="994"/>
      <c r="K116" s="999"/>
      <c r="L116" s="999"/>
      <c r="M116" s="999"/>
      <c r="N116" s="999"/>
      <c r="O116" s="999"/>
      <c r="P116" s="999"/>
      <c r="Q116" s="999"/>
      <c r="R116" s="999"/>
      <c r="S116" s="999"/>
      <c r="T116" s="999"/>
      <c r="U116" s="999"/>
      <c r="V116" s="999"/>
      <c r="W116" s="999"/>
      <c r="X116" s="999"/>
      <c r="Y116" s="995"/>
      <c r="Z116" s="1021"/>
      <c r="AA116" s="1022"/>
      <c r="AB116" s="1022"/>
      <c r="AC116" s="1022"/>
      <c r="AD116" s="1022"/>
      <c r="AE116" s="1022"/>
      <c r="AF116" s="1022"/>
      <c r="AG116" s="1022"/>
      <c r="AH116" s="1023"/>
      <c r="AI116" s="994"/>
      <c r="AJ116" s="995"/>
      <c r="AK116" s="994"/>
      <c r="AL116" s="995"/>
      <c r="AM116" s="994"/>
      <c r="AN116" s="995"/>
      <c r="AO116" s="994"/>
      <c r="AP116" s="995"/>
      <c r="AQ116" s="987"/>
      <c r="AR116" s="988"/>
      <c r="AS116" s="988"/>
      <c r="AT116" s="989"/>
      <c r="AU116" s="994"/>
      <c r="AV116" s="995"/>
      <c r="AW116" s="994"/>
      <c r="AX116" s="995"/>
      <c r="AY116" s="994"/>
      <c r="AZ116" s="995"/>
      <c r="BA116" s="994"/>
      <c r="BB116" s="999"/>
      <c r="BC116" s="999"/>
      <c r="BD116" s="999"/>
      <c r="BE116" s="999"/>
      <c r="BF116" s="999"/>
      <c r="BG116" s="999"/>
      <c r="BH116" s="1005"/>
      <c r="BI116" s="1006"/>
      <c r="BJ116" s="1007"/>
      <c r="BK116" s="142"/>
      <c r="BL116" s="142"/>
      <c r="BM116" s="142"/>
      <c r="BN116" s="142"/>
      <c r="BO116" s="142"/>
      <c r="BP116" s="142"/>
      <c r="BQ116" s="143"/>
      <c r="BR116" s="142"/>
      <c r="BS116" s="142"/>
      <c r="BT116" s="142"/>
      <c r="BU116" s="142"/>
      <c r="BV116" s="142"/>
      <c r="BW116" s="142"/>
      <c r="BX116" s="142"/>
      <c r="BY116" s="142"/>
      <c r="BZ116" s="143"/>
      <c r="CA116" s="142"/>
      <c r="CB116" s="144"/>
      <c r="CC116" s="135"/>
    </row>
    <row r="117" spans="1:81" ht="6" customHeight="1">
      <c r="A117" s="135"/>
      <c r="B117" s="953"/>
      <c r="C117" s="942"/>
      <c r="D117" s="942"/>
      <c r="E117" s="954"/>
      <c r="F117" s="941"/>
      <c r="G117" s="954"/>
      <c r="H117" s="941" t="s">
        <v>66</v>
      </c>
      <c r="I117" s="954"/>
      <c r="J117" s="941"/>
      <c r="K117" s="942"/>
      <c r="L117" s="942"/>
      <c r="M117" s="942"/>
      <c r="N117" s="942"/>
      <c r="O117" s="942"/>
      <c r="P117" s="942"/>
      <c r="Q117" s="942"/>
      <c r="R117" s="942"/>
      <c r="S117" s="942"/>
      <c r="T117" s="942"/>
      <c r="U117" s="942"/>
      <c r="V117" s="942"/>
      <c r="W117" s="942"/>
      <c r="X117" s="942"/>
      <c r="Y117" s="954"/>
      <c r="Z117" s="957"/>
      <c r="AA117" s="958"/>
      <c r="AB117" s="958"/>
      <c r="AC117" s="958"/>
      <c r="AD117" s="958"/>
      <c r="AE117" s="958"/>
      <c r="AF117" s="958"/>
      <c r="AG117" s="958"/>
      <c r="AH117" s="959"/>
      <c r="AI117" s="935" t="s">
        <v>66</v>
      </c>
      <c r="AJ117" s="936"/>
      <c r="AK117" s="935" t="s">
        <v>66</v>
      </c>
      <c r="AL117" s="936"/>
      <c r="AM117" s="935" t="s">
        <v>66</v>
      </c>
      <c r="AN117" s="936"/>
      <c r="AO117" s="935" t="s">
        <v>66</v>
      </c>
      <c r="AP117" s="936"/>
      <c r="AQ117" s="972"/>
      <c r="AR117" s="973"/>
      <c r="AS117" s="973"/>
      <c r="AT117" s="974"/>
      <c r="AU117" s="935"/>
      <c r="AV117" s="936"/>
      <c r="AW117" s="935"/>
      <c r="AX117" s="936"/>
      <c r="AY117" s="935"/>
      <c r="AZ117" s="936"/>
      <c r="BA117" s="941"/>
      <c r="BB117" s="942"/>
      <c r="BC117" s="942"/>
      <c r="BD117" s="942"/>
      <c r="BE117" s="942"/>
      <c r="BF117" s="942"/>
      <c r="BG117" s="942"/>
      <c r="BH117" s="935"/>
      <c r="BI117" s="945"/>
      <c r="BJ117" s="946"/>
      <c r="BK117" s="138"/>
      <c r="BL117" s="138"/>
      <c r="BM117" s="138"/>
      <c r="BN117" s="138"/>
      <c r="BO117" s="138"/>
      <c r="BP117" s="138"/>
      <c r="BQ117" s="145"/>
      <c r="BR117" s="138"/>
      <c r="BS117" s="138"/>
      <c r="BT117" s="138"/>
      <c r="BU117" s="138"/>
      <c r="BV117" s="138"/>
      <c r="BW117" s="138"/>
      <c r="BX117" s="138"/>
      <c r="BY117" s="138"/>
      <c r="BZ117" s="145"/>
      <c r="CA117" s="138"/>
      <c r="CB117" s="141"/>
      <c r="CC117" s="135"/>
    </row>
    <row r="118" spans="1:81" ht="6" customHeight="1">
      <c r="A118" s="135"/>
      <c r="B118" s="955"/>
      <c r="C118" s="943"/>
      <c r="D118" s="943"/>
      <c r="E118" s="938"/>
      <c r="F118" s="937"/>
      <c r="G118" s="938"/>
      <c r="H118" s="937"/>
      <c r="I118" s="938"/>
      <c r="J118" s="937"/>
      <c r="K118" s="943"/>
      <c r="L118" s="943"/>
      <c r="M118" s="943"/>
      <c r="N118" s="943"/>
      <c r="O118" s="943"/>
      <c r="P118" s="943"/>
      <c r="Q118" s="943"/>
      <c r="R118" s="943"/>
      <c r="S118" s="943"/>
      <c r="T118" s="943"/>
      <c r="U118" s="943"/>
      <c r="V118" s="943"/>
      <c r="W118" s="943"/>
      <c r="X118" s="943"/>
      <c r="Y118" s="938"/>
      <c r="Z118" s="960"/>
      <c r="AA118" s="961"/>
      <c r="AB118" s="961"/>
      <c r="AC118" s="961"/>
      <c r="AD118" s="961"/>
      <c r="AE118" s="961"/>
      <c r="AF118" s="961"/>
      <c r="AG118" s="961"/>
      <c r="AH118" s="962"/>
      <c r="AI118" s="937"/>
      <c r="AJ118" s="938"/>
      <c r="AK118" s="937"/>
      <c r="AL118" s="938"/>
      <c r="AM118" s="937"/>
      <c r="AN118" s="938"/>
      <c r="AO118" s="937"/>
      <c r="AP118" s="938"/>
      <c r="AQ118" s="975"/>
      <c r="AR118" s="976"/>
      <c r="AS118" s="976"/>
      <c r="AT118" s="977"/>
      <c r="AU118" s="937"/>
      <c r="AV118" s="938"/>
      <c r="AW118" s="937"/>
      <c r="AX118" s="938"/>
      <c r="AY118" s="937"/>
      <c r="AZ118" s="938"/>
      <c r="BA118" s="937"/>
      <c r="BB118" s="943"/>
      <c r="BC118" s="943"/>
      <c r="BD118" s="943"/>
      <c r="BE118" s="943"/>
      <c r="BF118" s="943"/>
      <c r="BG118" s="943"/>
      <c r="BH118" s="947"/>
      <c r="BI118" s="948"/>
      <c r="BJ118" s="949"/>
      <c r="BK118" s="138"/>
      <c r="BL118" s="138"/>
      <c r="BM118" s="138"/>
      <c r="BN118" s="138"/>
      <c r="BO118" s="138"/>
      <c r="BP118" s="138"/>
      <c r="BQ118" s="140"/>
      <c r="BR118" s="138"/>
      <c r="BS118" s="138"/>
      <c r="BT118" s="138"/>
      <c r="BU118" s="138"/>
      <c r="BV118" s="138"/>
      <c r="BW118" s="138"/>
      <c r="BX118" s="138"/>
      <c r="BY118" s="138"/>
      <c r="BZ118" s="140"/>
      <c r="CA118" s="138"/>
      <c r="CB118" s="141"/>
    </row>
    <row r="119" spans="1:81" ht="6" customHeight="1">
      <c r="A119" s="135"/>
      <c r="B119" s="1027"/>
      <c r="C119" s="968"/>
      <c r="D119" s="968"/>
      <c r="E119" s="967"/>
      <c r="F119" s="966"/>
      <c r="G119" s="967"/>
      <c r="H119" s="966"/>
      <c r="I119" s="967"/>
      <c r="J119" s="966"/>
      <c r="K119" s="968"/>
      <c r="L119" s="968"/>
      <c r="M119" s="968"/>
      <c r="N119" s="968"/>
      <c r="O119" s="968"/>
      <c r="P119" s="968"/>
      <c r="Q119" s="968"/>
      <c r="R119" s="968"/>
      <c r="S119" s="968"/>
      <c r="T119" s="968"/>
      <c r="U119" s="968"/>
      <c r="V119" s="968"/>
      <c r="W119" s="968"/>
      <c r="X119" s="968"/>
      <c r="Y119" s="967"/>
      <c r="Z119" s="969"/>
      <c r="AA119" s="970"/>
      <c r="AB119" s="970"/>
      <c r="AC119" s="970"/>
      <c r="AD119" s="970"/>
      <c r="AE119" s="970"/>
      <c r="AF119" s="970"/>
      <c r="AG119" s="970"/>
      <c r="AH119" s="971"/>
      <c r="AI119" s="966"/>
      <c r="AJ119" s="967"/>
      <c r="AK119" s="966"/>
      <c r="AL119" s="967"/>
      <c r="AM119" s="966"/>
      <c r="AN119" s="967"/>
      <c r="AO119" s="966"/>
      <c r="AP119" s="967"/>
      <c r="AQ119" s="1024"/>
      <c r="AR119" s="1025"/>
      <c r="AS119" s="1025"/>
      <c r="AT119" s="1026"/>
      <c r="AU119" s="966"/>
      <c r="AV119" s="967"/>
      <c r="AW119" s="966"/>
      <c r="AX119" s="967"/>
      <c r="AY119" s="966"/>
      <c r="AZ119" s="967"/>
      <c r="BA119" s="966"/>
      <c r="BB119" s="968"/>
      <c r="BC119" s="968"/>
      <c r="BD119" s="968"/>
      <c r="BE119" s="968"/>
      <c r="BF119" s="968"/>
      <c r="BG119" s="968"/>
      <c r="BH119" s="1008"/>
      <c r="BI119" s="1009"/>
      <c r="BJ119" s="1010"/>
      <c r="BK119" s="142"/>
      <c r="BL119" s="142"/>
      <c r="BM119" s="142"/>
      <c r="BN119" s="142"/>
      <c r="BO119" s="142"/>
      <c r="BP119" s="142"/>
      <c r="BQ119" s="143"/>
      <c r="BR119" s="142"/>
      <c r="BS119" s="142"/>
      <c r="BT119" s="142"/>
      <c r="BU119" s="142"/>
      <c r="BV119" s="142"/>
      <c r="BW119" s="142"/>
      <c r="BX119" s="142"/>
      <c r="BY119" s="142"/>
      <c r="BZ119" s="143"/>
      <c r="CA119" s="142"/>
      <c r="CB119" s="144"/>
    </row>
    <row r="120" spans="1:81" ht="6" customHeight="1">
      <c r="A120" s="135"/>
      <c r="B120" s="1011"/>
      <c r="C120" s="997"/>
      <c r="D120" s="997"/>
      <c r="E120" s="1012"/>
      <c r="F120" s="996"/>
      <c r="G120" s="1012"/>
      <c r="H120" s="996" t="s">
        <v>66</v>
      </c>
      <c r="I120" s="1012"/>
      <c r="J120" s="996"/>
      <c r="K120" s="997"/>
      <c r="L120" s="997"/>
      <c r="M120" s="997"/>
      <c r="N120" s="997"/>
      <c r="O120" s="997"/>
      <c r="P120" s="997"/>
      <c r="Q120" s="997"/>
      <c r="R120" s="997"/>
      <c r="S120" s="997"/>
      <c r="T120" s="997"/>
      <c r="U120" s="997"/>
      <c r="V120" s="997"/>
      <c r="W120" s="997"/>
      <c r="X120" s="997"/>
      <c r="Y120" s="1012"/>
      <c r="Z120" s="1015"/>
      <c r="AA120" s="1016"/>
      <c r="AB120" s="1016"/>
      <c r="AC120" s="1016"/>
      <c r="AD120" s="1016"/>
      <c r="AE120" s="1016"/>
      <c r="AF120" s="1016"/>
      <c r="AG120" s="1016"/>
      <c r="AH120" s="1017"/>
      <c r="AI120" s="990" t="s">
        <v>66</v>
      </c>
      <c r="AJ120" s="991"/>
      <c r="AK120" s="990" t="s">
        <v>66</v>
      </c>
      <c r="AL120" s="991"/>
      <c r="AM120" s="990" t="s">
        <v>66</v>
      </c>
      <c r="AN120" s="991"/>
      <c r="AO120" s="990" t="s">
        <v>66</v>
      </c>
      <c r="AP120" s="991"/>
      <c r="AQ120" s="981"/>
      <c r="AR120" s="982"/>
      <c r="AS120" s="982"/>
      <c r="AT120" s="983"/>
      <c r="AU120" s="990"/>
      <c r="AV120" s="991"/>
      <c r="AW120" s="990"/>
      <c r="AX120" s="991"/>
      <c r="AY120" s="990"/>
      <c r="AZ120" s="991"/>
      <c r="BA120" s="996"/>
      <c r="BB120" s="997"/>
      <c r="BC120" s="997"/>
      <c r="BD120" s="997"/>
      <c r="BE120" s="997"/>
      <c r="BF120" s="997"/>
      <c r="BG120" s="997"/>
      <c r="BH120" s="990"/>
      <c r="BI120" s="1000"/>
      <c r="BJ120" s="1001"/>
      <c r="BK120" s="138"/>
      <c r="BL120" s="138"/>
      <c r="BM120" s="138"/>
      <c r="BN120" s="138"/>
      <c r="BO120" s="138"/>
      <c r="BP120" s="138"/>
      <c r="BQ120" s="140"/>
      <c r="BR120" s="138"/>
      <c r="BS120" s="138"/>
      <c r="BT120" s="138"/>
      <c r="BU120" s="138"/>
      <c r="BV120" s="138"/>
      <c r="BW120" s="138"/>
      <c r="BX120" s="138"/>
      <c r="BY120" s="138"/>
      <c r="BZ120" s="140"/>
      <c r="CA120" s="138"/>
      <c r="CB120" s="141"/>
      <c r="CC120" s="135"/>
    </row>
    <row r="121" spans="1:81" ht="6" customHeight="1">
      <c r="A121" s="135"/>
      <c r="B121" s="1013"/>
      <c r="C121" s="998"/>
      <c r="D121" s="998"/>
      <c r="E121" s="993"/>
      <c r="F121" s="992"/>
      <c r="G121" s="993"/>
      <c r="H121" s="992"/>
      <c r="I121" s="993"/>
      <c r="J121" s="992"/>
      <c r="K121" s="998"/>
      <c r="L121" s="998"/>
      <c r="M121" s="998"/>
      <c r="N121" s="998"/>
      <c r="O121" s="998"/>
      <c r="P121" s="998"/>
      <c r="Q121" s="998"/>
      <c r="R121" s="998"/>
      <c r="S121" s="998"/>
      <c r="T121" s="998"/>
      <c r="U121" s="998"/>
      <c r="V121" s="998"/>
      <c r="W121" s="998"/>
      <c r="X121" s="998"/>
      <c r="Y121" s="993"/>
      <c r="Z121" s="1018"/>
      <c r="AA121" s="1019"/>
      <c r="AB121" s="1019"/>
      <c r="AC121" s="1019"/>
      <c r="AD121" s="1019"/>
      <c r="AE121" s="1019"/>
      <c r="AF121" s="1019"/>
      <c r="AG121" s="1019"/>
      <c r="AH121" s="1020"/>
      <c r="AI121" s="992"/>
      <c r="AJ121" s="993"/>
      <c r="AK121" s="992"/>
      <c r="AL121" s="993"/>
      <c r="AM121" s="992"/>
      <c r="AN121" s="993"/>
      <c r="AO121" s="992"/>
      <c r="AP121" s="993"/>
      <c r="AQ121" s="984"/>
      <c r="AR121" s="985"/>
      <c r="AS121" s="985"/>
      <c r="AT121" s="986"/>
      <c r="AU121" s="992"/>
      <c r="AV121" s="993"/>
      <c r="AW121" s="992"/>
      <c r="AX121" s="993"/>
      <c r="AY121" s="992"/>
      <c r="AZ121" s="993"/>
      <c r="BA121" s="992"/>
      <c r="BB121" s="998"/>
      <c r="BC121" s="998"/>
      <c r="BD121" s="998"/>
      <c r="BE121" s="998"/>
      <c r="BF121" s="998"/>
      <c r="BG121" s="998"/>
      <c r="BH121" s="1002"/>
      <c r="BI121" s="1003"/>
      <c r="BJ121" s="1004"/>
      <c r="BK121" s="138"/>
      <c r="BL121" s="138"/>
      <c r="BM121" s="138"/>
      <c r="BN121" s="138"/>
      <c r="BO121" s="138"/>
      <c r="BP121" s="138"/>
      <c r="BQ121" s="140"/>
      <c r="BR121" s="138"/>
      <c r="BS121" s="138"/>
      <c r="BT121" s="138"/>
      <c r="BU121" s="138"/>
      <c r="BV121" s="138"/>
      <c r="BW121" s="138"/>
      <c r="BX121" s="138"/>
      <c r="BY121" s="138"/>
      <c r="BZ121" s="140"/>
      <c r="CA121" s="138"/>
      <c r="CB121" s="141"/>
      <c r="CC121" s="135"/>
    </row>
    <row r="122" spans="1:81" ht="6" customHeight="1">
      <c r="A122" s="135"/>
      <c r="B122" s="1014"/>
      <c r="C122" s="999"/>
      <c r="D122" s="999"/>
      <c r="E122" s="995"/>
      <c r="F122" s="994"/>
      <c r="G122" s="995"/>
      <c r="H122" s="994"/>
      <c r="I122" s="995"/>
      <c r="J122" s="994"/>
      <c r="K122" s="999"/>
      <c r="L122" s="999"/>
      <c r="M122" s="999"/>
      <c r="N122" s="999"/>
      <c r="O122" s="999"/>
      <c r="P122" s="999"/>
      <c r="Q122" s="999"/>
      <c r="R122" s="999"/>
      <c r="S122" s="999"/>
      <c r="T122" s="999"/>
      <c r="U122" s="999"/>
      <c r="V122" s="999"/>
      <c r="W122" s="999"/>
      <c r="X122" s="999"/>
      <c r="Y122" s="995"/>
      <c r="Z122" s="1021"/>
      <c r="AA122" s="1022"/>
      <c r="AB122" s="1022"/>
      <c r="AC122" s="1022"/>
      <c r="AD122" s="1022"/>
      <c r="AE122" s="1022"/>
      <c r="AF122" s="1022"/>
      <c r="AG122" s="1022"/>
      <c r="AH122" s="1023"/>
      <c r="AI122" s="994"/>
      <c r="AJ122" s="995"/>
      <c r="AK122" s="994"/>
      <c r="AL122" s="995"/>
      <c r="AM122" s="994"/>
      <c r="AN122" s="995"/>
      <c r="AO122" s="994"/>
      <c r="AP122" s="995"/>
      <c r="AQ122" s="987"/>
      <c r="AR122" s="988"/>
      <c r="AS122" s="988"/>
      <c r="AT122" s="989"/>
      <c r="AU122" s="994"/>
      <c r="AV122" s="995"/>
      <c r="AW122" s="994"/>
      <c r="AX122" s="995"/>
      <c r="AY122" s="994"/>
      <c r="AZ122" s="995"/>
      <c r="BA122" s="994"/>
      <c r="BB122" s="999"/>
      <c r="BC122" s="999"/>
      <c r="BD122" s="999"/>
      <c r="BE122" s="999"/>
      <c r="BF122" s="999"/>
      <c r="BG122" s="999"/>
      <c r="BH122" s="1005"/>
      <c r="BI122" s="1006"/>
      <c r="BJ122" s="1007"/>
      <c r="BK122" s="142"/>
      <c r="BL122" s="142"/>
      <c r="BM122" s="142"/>
      <c r="BN122" s="142"/>
      <c r="BO122" s="142"/>
      <c r="BP122" s="142"/>
      <c r="BQ122" s="143"/>
      <c r="BR122" s="142"/>
      <c r="BS122" s="142"/>
      <c r="BT122" s="142"/>
      <c r="BU122" s="142"/>
      <c r="BV122" s="142"/>
      <c r="BW122" s="142"/>
      <c r="BX122" s="142"/>
      <c r="BY122" s="142"/>
      <c r="BZ122" s="143"/>
      <c r="CA122" s="142"/>
      <c r="CB122" s="144"/>
      <c r="CC122" s="135"/>
    </row>
    <row r="123" spans="1:81" ht="6" customHeight="1">
      <c r="A123" s="138"/>
      <c r="B123" s="953"/>
      <c r="C123" s="942"/>
      <c r="D123" s="942"/>
      <c r="E123" s="954"/>
      <c r="F123" s="941"/>
      <c r="G123" s="954"/>
      <c r="H123" s="941" t="s">
        <v>66</v>
      </c>
      <c r="I123" s="954"/>
      <c r="J123" s="941"/>
      <c r="K123" s="942"/>
      <c r="L123" s="942"/>
      <c r="M123" s="942"/>
      <c r="N123" s="942"/>
      <c r="O123" s="942"/>
      <c r="P123" s="942"/>
      <c r="Q123" s="942"/>
      <c r="R123" s="942"/>
      <c r="S123" s="942"/>
      <c r="T123" s="942"/>
      <c r="U123" s="942"/>
      <c r="V123" s="942"/>
      <c r="W123" s="942"/>
      <c r="X123" s="942"/>
      <c r="Y123" s="954"/>
      <c r="Z123" s="957"/>
      <c r="AA123" s="958"/>
      <c r="AB123" s="958"/>
      <c r="AC123" s="958"/>
      <c r="AD123" s="958"/>
      <c r="AE123" s="958"/>
      <c r="AF123" s="958"/>
      <c r="AG123" s="958"/>
      <c r="AH123" s="959"/>
      <c r="AI123" s="935" t="s">
        <v>66</v>
      </c>
      <c r="AJ123" s="936"/>
      <c r="AK123" s="935" t="s">
        <v>66</v>
      </c>
      <c r="AL123" s="936"/>
      <c r="AM123" s="935" t="s">
        <v>66</v>
      </c>
      <c r="AN123" s="936"/>
      <c r="AO123" s="935" t="s">
        <v>66</v>
      </c>
      <c r="AP123" s="936"/>
      <c r="AQ123" s="972"/>
      <c r="AR123" s="973"/>
      <c r="AS123" s="973"/>
      <c r="AT123" s="974"/>
      <c r="AU123" s="935"/>
      <c r="AV123" s="936"/>
      <c r="AW123" s="935"/>
      <c r="AX123" s="936"/>
      <c r="AY123" s="935"/>
      <c r="AZ123" s="936"/>
      <c r="BA123" s="941"/>
      <c r="BB123" s="942"/>
      <c r="BC123" s="942"/>
      <c r="BD123" s="942"/>
      <c r="BE123" s="942"/>
      <c r="BF123" s="942"/>
      <c r="BG123" s="942"/>
      <c r="BH123" s="935"/>
      <c r="BI123" s="945"/>
      <c r="BJ123" s="946"/>
      <c r="BK123" s="146"/>
      <c r="BL123" s="146"/>
      <c r="BM123" s="146"/>
      <c r="BN123" s="146"/>
      <c r="BO123" s="146"/>
      <c r="BP123" s="146"/>
      <c r="BQ123" s="145"/>
      <c r="BR123" s="146"/>
      <c r="BS123" s="146"/>
      <c r="BT123" s="146"/>
      <c r="BU123" s="146"/>
      <c r="BV123" s="146"/>
      <c r="BW123" s="146"/>
      <c r="BX123" s="146"/>
      <c r="BY123" s="146"/>
      <c r="BZ123" s="145"/>
      <c r="CA123" s="146"/>
      <c r="CB123" s="147"/>
    </row>
    <row r="124" spans="1:81" ht="6" customHeight="1">
      <c r="A124" s="138"/>
      <c r="B124" s="955"/>
      <c r="C124" s="943"/>
      <c r="D124" s="943"/>
      <c r="E124" s="938"/>
      <c r="F124" s="937"/>
      <c r="G124" s="938"/>
      <c r="H124" s="937"/>
      <c r="I124" s="938"/>
      <c r="J124" s="937"/>
      <c r="K124" s="943"/>
      <c r="L124" s="943"/>
      <c r="M124" s="943"/>
      <c r="N124" s="943"/>
      <c r="O124" s="943"/>
      <c r="P124" s="943"/>
      <c r="Q124" s="943"/>
      <c r="R124" s="943"/>
      <c r="S124" s="943"/>
      <c r="T124" s="943"/>
      <c r="U124" s="943"/>
      <c r="V124" s="943"/>
      <c r="W124" s="943"/>
      <c r="X124" s="943"/>
      <c r="Y124" s="938"/>
      <c r="Z124" s="960"/>
      <c r="AA124" s="961"/>
      <c r="AB124" s="961"/>
      <c r="AC124" s="961"/>
      <c r="AD124" s="961"/>
      <c r="AE124" s="961"/>
      <c r="AF124" s="961"/>
      <c r="AG124" s="961"/>
      <c r="AH124" s="962"/>
      <c r="AI124" s="937"/>
      <c r="AJ124" s="938"/>
      <c r="AK124" s="937"/>
      <c r="AL124" s="938"/>
      <c r="AM124" s="937"/>
      <c r="AN124" s="938"/>
      <c r="AO124" s="937"/>
      <c r="AP124" s="938"/>
      <c r="AQ124" s="975"/>
      <c r="AR124" s="976"/>
      <c r="AS124" s="976"/>
      <c r="AT124" s="977"/>
      <c r="AU124" s="937"/>
      <c r="AV124" s="938"/>
      <c r="AW124" s="937"/>
      <c r="AX124" s="938"/>
      <c r="AY124" s="937"/>
      <c r="AZ124" s="938"/>
      <c r="BA124" s="937"/>
      <c r="BB124" s="943"/>
      <c r="BC124" s="943"/>
      <c r="BD124" s="943"/>
      <c r="BE124" s="943"/>
      <c r="BF124" s="943"/>
      <c r="BG124" s="943"/>
      <c r="BH124" s="947"/>
      <c r="BI124" s="948"/>
      <c r="BJ124" s="949"/>
      <c r="BK124" s="138"/>
      <c r="BL124" s="138"/>
      <c r="BM124" s="138"/>
      <c r="BN124" s="138"/>
      <c r="BO124" s="138"/>
      <c r="BP124" s="138"/>
      <c r="BQ124" s="140"/>
      <c r="BR124" s="138"/>
      <c r="BS124" s="138"/>
      <c r="BT124" s="138"/>
      <c r="BU124" s="138"/>
      <c r="BV124" s="138"/>
      <c r="BW124" s="138"/>
      <c r="BX124" s="138"/>
      <c r="BY124" s="138"/>
      <c r="BZ124" s="140"/>
      <c r="CA124" s="138"/>
      <c r="CB124" s="141"/>
    </row>
    <row r="125" spans="1:81" ht="6" customHeight="1" thickBot="1">
      <c r="A125" s="138"/>
      <c r="B125" s="956"/>
      <c r="C125" s="944"/>
      <c r="D125" s="944"/>
      <c r="E125" s="940"/>
      <c r="F125" s="939"/>
      <c r="G125" s="940"/>
      <c r="H125" s="939"/>
      <c r="I125" s="940"/>
      <c r="J125" s="939"/>
      <c r="K125" s="944"/>
      <c r="L125" s="944"/>
      <c r="M125" s="944"/>
      <c r="N125" s="944"/>
      <c r="O125" s="944"/>
      <c r="P125" s="944"/>
      <c r="Q125" s="944"/>
      <c r="R125" s="944"/>
      <c r="S125" s="944"/>
      <c r="T125" s="944"/>
      <c r="U125" s="944"/>
      <c r="V125" s="944"/>
      <c r="W125" s="944"/>
      <c r="X125" s="944"/>
      <c r="Y125" s="940"/>
      <c r="Z125" s="963"/>
      <c r="AA125" s="964"/>
      <c r="AB125" s="964"/>
      <c r="AC125" s="964"/>
      <c r="AD125" s="964"/>
      <c r="AE125" s="964"/>
      <c r="AF125" s="964"/>
      <c r="AG125" s="964"/>
      <c r="AH125" s="965"/>
      <c r="AI125" s="939"/>
      <c r="AJ125" s="940"/>
      <c r="AK125" s="939"/>
      <c r="AL125" s="940"/>
      <c r="AM125" s="939"/>
      <c r="AN125" s="940"/>
      <c r="AO125" s="939"/>
      <c r="AP125" s="940"/>
      <c r="AQ125" s="978"/>
      <c r="AR125" s="979"/>
      <c r="AS125" s="979"/>
      <c r="AT125" s="980"/>
      <c r="AU125" s="939"/>
      <c r="AV125" s="940"/>
      <c r="AW125" s="939"/>
      <c r="AX125" s="940"/>
      <c r="AY125" s="939"/>
      <c r="AZ125" s="940"/>
      <c r="BA125" s="939"/>
      <c r="BB125" s="944"/>
      <c r="BC125" s="944"/>
      <c r="BD125" s="944"/>
      <c r="BE125" s="944"/>
      <c r="BF125" s="944"/>
      <c r="BG125" s="944"/>
      <c r="BH125" s="950"/>
      <c r="BI125" s="951"/>
      <c r="BJ125" s="952"/>
      <c r="BK125" s="138"/>
      <c r="BL125" s="138"/>
      <c r="BM125" s="138"/>
      <c r="BN125" s="138"/>
      <c r="BO125" s="138"/>
      <c r="BP125" s="138"/>
      <c r="BQ125" s="140"/>
      <c r="BR125" s="148"/>
      <c r="BS125" s="138"/>
      <c r="BT125" s="138"/>
      <c r="BU125" s="138"/>
      <c r="BV125" s="138"/>
      <c r="BW125" s="138"/>
      <c r="BX125" s="138"/>
      <c r="BY125" s="138"/>
      <c r="BZ125" s="140"/>
      <c r="CA125" s="149"/>
      <c r="CB125" s="150"/>
    </row>
    <row r="126" spans="1:81" ht="6" customHeight="1" thickTop="1">
      <c r="A126" s="135"/>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670" t="s">
        <v>67</v>
      </c>
      <c r="BL126" s="671"/>
      <c r="BM126" s="671"/>
      <c r="BN126" s="671"/>
      <c r="BO126" s="671"/>
      <c r="BP126" s="671"/>
      <c r="BQ126" s="671"/>
      <c r="BR126" s="675"/>
      <c r="BS126" s="671"/>
      <c r="BT126" s="671"/>
      <c r="BU126" s="671"/>
      <c r="BV126" s="671"/>
      <c r="BW126" s="671"/>
      <c r="BX126" s="671"/>
      <c r="BY126" s="671"/>
      <c r="BZ126" s="676"/>
      <c r="CA126" s="138"/>
      <c r="CB126" s="138"/>
    </row>
    <row r="127" spans="1:81" ht="6" customHeight="1">
      <c r="A127" s="135"/>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672"/>
      <c r="BL127" s="625"/>
      <c r="BM127" s="625"/>
      <c r="BN127" s="625"/>
      <c r="BO127" s="625"/>
      <c r="BP127" s="625"/>
      <c r="BQ127" s="625"/>
      <c r="BR127" s="677"/>
      <c r="BS127" s="625"/>
      <c r="BT127" s="625"/>
      <c r="BU127" s="625"/>
      <c r="BV127" s="625"/>
      <c r="BW127" s="625"/>
      <c r="BX127" s="625"/>
      <c r="BY127" s="625"/>
      <c r="BZ127" s="678"/>
      <c r="CA127" s="135"/>
      <c r="CB127" s="135"/>
    </row>
    <row r="128" spans="1:81" ht="6" customHeight="1" thickBot="1">
      <c r="A128" s="135"/>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673"/>
      <c r="BL128" s="674"/>
      <c r="BM128" s="674"/>
      <c r="BN128" s="674"/>
      <c r="BO128" s="674"/>
      <c r="BP128" s="674"/>
      <c r="BQ128" s="674"/>
      <c r="BR128" s="679"/>
      <c r="BS128" s="674"/>
      <c r="BT128" s="674"/>
      <c r="BU128" s="674"/>
      <c r="BV128" s="674"/>
      <c r="BW128" s="674"/>
      <c r="BX128" s="674"/>
      <c r="BY128" s="674"/>
      <c r="BZ128" s="680"/>
      <c r="CA128" s="135"/>
      <c r="CB128" s="135"/>
    </row>
    <row r="129" spans="1:81" ht="6" customHeight="1" thickTop="1" thickBot="1">
      <c r="A129" s="135"/>
    </row>
    <row r="130" spans="1:81" ht="6" customHeight="1">
      <c r="A130" s="151"/>
      <c r="B130" s="152"/>
      <c r="C130" s="152"/>
      <c r="D130" s="152"/>
      <c r="E130" s="152"/>
      <c r="F130" s="152"/>
      <c r="G130" s="152"/>
      <c r="H130" s="152"/>
      <c r="I130" s="152"/>
      <c r="J130" s="152"/>
      <c r="K130" s="152"/>
      <c r="L130" s="152"/>
      <c r="M130" s="152"/>
      <c r="N130" s="152"/>
      <c r="O130" s="152"/>
      <c r="P130" s="152"/>
      <c r="Q130" s="152"/>
      <c r="R130" s="152"/>
      <c r="S130" s="153"/>
      <c r="T130" s="153"/>
      <c r="U130" s="153"/>
      <c r="V130" s="153"/>
      <c r="W130" s="153"/>
      <c r="X130" s="153"/>
      <c r="Y130" s="153"/>
      <c r="Z130" s="153"/>
      <c r="AA130" s="153"/>
      <c r="AB130" s="153"/>
      <c r="AC130" s="153"/>
      <c r="AD130" s="153"/>
      <c r="AE130" s="153"/>
      <c r="AF130" s="153"/>
      <c r="AG130" s="153"/>
      <c r="AH130" s="153"/>
      <c r="AI130" s="153"/>
      <c r="AJ130" s="153"/>
      <c r="AK130" s="153"/>
      <c r="AL130" s="153"/>
      <c r="AM130" s="153"/>
      <c r="AN130" s="153"/>
      <c r="AO130" s="153"/>
      <c r="AP130" s="153"/>
      <c r="AQ130" s="153"/>
      <c r="AR130" s="153"/>
      <c r="AS130" s="153"/>
      <c r="AT130" s="153"/>
      <c r="AU130" s="153"/>
      <c r="AV130" s="153"/>
      <c r="AW130" s="153"/>
      <c r="AX130" s="153"/>
      <c r="AY130" s="153"/>
      <c r="AZ130" s="153"/>
      <c r="BA130" s="153"/>
      <c r="BB130" s="153"/>
      <c r="BC130" s="153"/>
      <c r="BD130" s="153"/>
      <c r="BE130" s="153"/>
      <c r="BF130" s="153"/>
      <c r="BG130" s="153"/>
      <c r="BH130" s="153"/>
      <c r="BI130" s="153"/>
      <c r="BJ130" s="153"/>
      <c r="BK130" s="153"/>
      <c r="BL130" s="153"/>
      <c r="BM130" s="153"/>
      <c r="BN130" s="153"/>
      <c r="BO130" s="153"/>
      <c r="BP130" s="153"/>
      <c r="BQ130" s="153"/>
      <c r="BR130" s="153"/>
      <c r="BS130" s="153"/>
      <c r="BT130" s="153"/>
      <c r="BU130" s="153"/>
      <c r="BV130" s="153"/>
      <c r="BW130" s="153"/>
      <c r="BX130" s="153"/>
      <c r="BY130" s="153"/>
      <c r="BZ130" s="153"/>
      <c r="CA130" s="153"/>
      <c r="CB130" s="153"/>
      <c r="CC130" s="139"/>
    </row>
    <row r="131" spans="1:81" ht="6" customHeight="1">
      <c r="A131" s="140"/>
      <c r="B131" s="681" t="s">
        <v>68</v>
      </c>
      <c r="C131" s="682"/>
      <c r="D131" s="682"/>
      <c r="E131" s="682"/>
      <c r="F131" s="682"/>
      <c r="G131" s="682"/>
      <c r="H131" s="682"/>
      <c r="I131" s="682"/>
      <c r="J131" s="682"/>
      <c r="K131" s="682"/>
      <c r="L131" s="682"/>
      <c r="M131" s="682"/>
      <c r="N131" s="682"/>
      <c r="O131" s="682"/>
      <c r="P131" s="682"/>
      <c r="Q131" s="682"/>
      <c r="R131" s="682"/>
      <c r="S131" s="682"/>
      <c r="T131" s="682"/>
      <c r="U131" s="682"/>
      <c r="V131" s="682"/>
      <c r="W131" s="682"/>
      <c r="X131" s="682"/>
      <c r="Y131" s="682"/>
      <c r="Z131" s="682"/>
      <c r="AA131" s="682"/>
      <c r="AB131" s="682"/>
      <c r="AC131" s="682"/>
      <c r="AD131" s="682"/>
      <c r="AE131" s="682"/>
      <c r="AF131" s="682"/>
      <c r="AG131" s="682"/>
      <c r="AH131" s="682"/>
      <c r="AI131" s="682"/>
      <c r="AJ131" s="682"/>
      <c r="AK131" s="682"/>
      <c r="AL131" s="682"/>
      <c r="AM131" s="682"/>
      <c r="AN131" s="682"/>
      <c r="AO131" s="682"/>
      <c r="AP131" s="682"/>
      <c r="AQ131" s="682"/>
      <c r="AR131" s="682"/>
      <c r="AS131" s="682"/>
      <c r="AT131" s="682"/>
      <c r="AU131" s="682"/>
      <c r="AV131" s="682"/>
      <c r="AW131" s="682"/>
      <c r="AX131" s="682"/>
      <c r="AY131" s="682"/>
      <c r="AZ131" s="682"/>
      <c r="BA131" s="682"/>
      <c r="BB131" s="682"/>
      <c r="BC131" s="682"/>
      <c r="BD131" s="682"/>
      <c r="BE131" s="682"/>
      <c r="BF131" s="682"/>
      <c r="BG131" s="682"/>
      <c r="BH131" s="682"/>
      <c r="BI131" s="682"/>
      <c r="BJ131" s="682"/>
      <c r="BK131" s="682"/>
      <c r="BL131" s="682"/>
      <c r="BM131" s="682"/>
      <c r="BN131" s="682"/>
      <c r="BO131" s="682"/>
      <c r="BP131" s="682"/>
      <c r="BQ131" s="683"/>
      <c r="BR131" s="682" t="s">
        <v>69</v>
      </c>
      <c r="BS131" s="682"/>
      <c r="BT131" s="682"/>
      <c r="BU131" s="682"/>
      <c r="BV131" s="682"/>
      <c r="BW131" s="682"/>
      <c r="BX131" s="682"/>
      <c r="BY131" s="682"/>
      <c r="BZ131" s="682"/>
      <c r="CA131" s="682"/>
      <c r="CB131" s="683"/>
    </row>
    <row r="132" spans="1:81" ht="6" customHeight="1">
      <c r="A132" s="140"/>
      <c r="B132" s="635"/>
      <c r="C132" s="627"/>
      <c r="D132" s="627"/>
      <c r="E132" s="627"/>
      <c r="F132" s="627"/>
      <c r="G132" s="627"/>
      <c r="H132" s="627"/>
      <c r="I132" s="627"/>
      <c r="J132" s="627"/>
      <c r="K132" s="627"/>
      <c r="L132" s="627"/>
      <c r="M132" s="627"/>
      <c r="N132" s="627"/>
      <c r="O132" s="627"/>
      <c r="P132" s="627"/>
      <c r="Q132" s="627"/>
      <c r="R132" s="627"/>
      <c r="S132" s="627"/>
      <c r="T132" s="627"/>
      <c r="U132" s="627"/>
      <c r="V132" s="627"/>
      <c r="W132" s="627"/>
      <c r="X132" s="627"/>
      <c r="Y132" s="627"/>
      <c r="Z132" s="627"/>
      <c r="AA132" s="627"/>
      <c r="AB132" s="627"/>
      <c r="AC132" s="627"/>
      <c r="AD132" s="627"/>
      <c r="AE132" s="627"/>
      <c r="AF132" s="627"/>
      <c r="AG132" s="627"/>
      <c r="AH132" s="627"/>
      <c r="AI132" s="627"/>
      <c r="AJ132" s="627"/>
      <c r="AK132" s="627"/>
      <c r="AL132" s="627"/>
      <c r="AM132" s="627"/>
      <c r="AN132" s="627"/>
      <c r="AO132" s="627"/>
      <c r="AP132" s="627"/>
      <c r="AQ132" s="627"/>
      <c r="AR132" s="627"/>
      <c r="AS132" s="627"/>
      <c r="AT132" s="627"/>
      <c r="AU132" s="627"/>
      <c r="AV132" s="627"/>
      <c r="AW132" s="627"/>
      <c r="AX132" s="627"/>
      <c r="AY132" s="627"/>
      <c r="AZ132" s="627"/>
      <c r="BA132" s="627"/>
      <c r="BB132" s="627"/>
      <c r="BC132" s="627"/>
      <c r="BD132" s="627"/>
      <c r="BE132" s="627"/>
      <c r="BF132" s="627"/>
      <c r="BG132" s="627"/>
      <c r="BH132" s="627"/>
      <c r="BI132" s="627"/>
      <c r="BJ132" s="627"/>
      <c r="BK132" s="627"/>
      <c r="BL132" s="627"/>
      <c r="BM132" s="627"/>
      <c r="BN132" s="627"/>
      <c r="BO132" s="627"/>
      <c r="BP132" s="627"/>
      <c r="BQ132" s="628"/>
      <c r="BR132" s="625"/>
      <c r="BS132" s="625"/>
      <c r="BT132" s="625"/>
      <c r="BU132" s="625"/>
      <c r="BV132" s="625"/>
      <c r="BW132" s="625"/>
      <c r="BX132" s="625"/>
      <c r="BY132" s="625"/>
      <c r="BZ132" s="625"/>
      <c r="CA132" s="625"/>
      <c r="CB132" s="626"/>
    </row>
    <row r="133" spans="1:81" ht="6" customHeight="1">
      <c r="A133" s="140"/>
      <c r="B133" s="681" t="s">
        <v>70</v>
      </c>
      <c r="C133" s="682"/>
      <c r="D133" s="682"/>
      <c r="E133" s="682"/>
      <c r="F133" s="682"/>
      <c r="G133" s="682"/>
      <c r="H133" s="682"/>
      <c r="I133" s="682"/>
      <c r="J133" s="682"/>
      <c r="K133" s="682"/>
      <c r="L133" s="682"/>
      <c r="M133" s="682"/>
      <c r="N133" s="682"/>
      <c r="O133" s="682"/>
      <c r="P133" s="682"/>
      <c r="Q133" s="682"/>
      <c r="R133" s="682"/>
      <c r="S133" s="682"/>
      <c r="T133" s="682"/>
      <c r="U133" s="682"/>
      <c r="V133" s="682"/>
      <c r="W133" s="682"/>
      <c r="X133" s="682"/>
      <c r="Y133" s="682"/>
      <c r="Z133" s="682"/>
      <c r="AA133" s="682"/>
      <c r="AB133" s="682"/>
      <c r="AC133" s="683"/>
      <c r="AD133" s="682" t="s">
        <v>71</v>
      </c>
      <c r="AE133" s="682"/>
      <c r="AF133" s="682"/>
      <c r="AG133" s="682"/>
      <c r="AH133" s="682"/>
      <c r="AI133" s="682"/>
      <c r="AJ133" s="682"/>
      <c r="AK133" s="682"/>
      <c r="AL133" s="682"/>
      <c r="AM133" s="682"/>
      <c r="AN133" s="682"/>
      <c r="AO133" s="682"/>
      <c r="AP133" s="682"/>
      <c r="AQ133" s="682"/>
      <c r="AR133" s="682"/>
      <c r="AS133" s="682"/>
      <c r="AT133" s="682"/>
      <c r="AU133" s="682"/>
      <c r="AV133" s="682"/>
      <c r="AW133" s="682"/>
      <c r="AX133" s="682"/>
      <c r="AY133" s="682"/>
      <c r="AZ133" s="682"/>
      <c r="BA133" s="682"/>
      <c r="BB133" s="682"/>
      <c r="BC133" s="682"/>
      <c r="BD133" s="682"/>
      <c r="BE133" s="683"/>
      <c r="BF133" s="625" t="s">
        <v>72</v>
      </c>
      <c r="BG133" s="625"/>
      <c r="BH133" s="625"/>
      <c r="BI133" s="625"/>
      <c r="BJ133" s="625"/>
      <c r="BK133" s="625"/>
      <c r="BL133" s="625"/>
      <c r="BM133" s="625"/>
      <c r="BN133" s="625"/>
      <c r="BO133" s="625"/>
      <c r="BP133" s="625"/>
      <c r="BQ133" s="626"/>
      <c r="BR133" s="625"/>
      <c r="BS133" s="625"/>
      <c r="BT133" s="625"/>
      <c r="BU133" s="625"/>
      <c r="BV133" s="625"/>
      <c r="BW133" s="625"/>
      <c r="BX133" s="625"/>
      <c r="BY133" s="625"/>
      <c r="BZ133" s="625"/>
      <c r="CA133" s="625"/>
      <c r="CB133" s="626"/>
    </row>
    <row r="134" spans="1:81" ht="6" customHeight="1">
      <c r="A134" s="140"/>
      <c r="B134" s="635"/>
      <c r="C134" s="627"/>
      <c r="D134" s="627"/>
      <c r="E134" s="627"/>
      <c r="F134" s="627"/>
      <c r="G134" s="627"/>
      <c r="H134" s="627"/>
      <c r="I134" s="627"/>
      <c r="J134" s="627"/>
      <c r="K134" s="627"/>
      <c r="L134" s="627"/>
      <c r="M134" s="627"/>
      <c r="N134" s="627"/>
      <c r="O134" s="627"/>
      <c r="P134" s="627"/>
      <c r="Q134" s="627"/>
      <c r="R134" s="627"/>
      <c r="S134" s="627"/>
      <c r="T134" s="627"/>
      <c r="U134" s="627"/>
      <c r="V134" s="627"/>
      <c r="W134" s="627"/>
      <c r="X134" s="627"/>
      <c r="Y134" s="627"/>
      <c r="Z134" s="627"/>
      <c r="AA134" s="627"/>
      <c r="AB134" s="627"/>
      <c r="AC134" s="628"/>
      <c r="AD134" s="627"/>
      <c r="AE134" s="627"/>
      <c r="AF134" s="627"/>
      <c r="AG134" s="627"/>
      <c r="AH134" s="627"/>
      <c r="AI134" s="627"/>
      <c r="AJ134" s="627"/>
      <c r="AK134" s="627"/>
      <c r="AL134" s="627"/>
      <c r="AM134" s="627"/>
      <c r="AN134" s="627"/>
      <c r="AO134" s="627"/>
      <c r="AP134" s="627"/>
      <c r="AQ134" s="627"/>
      <c r="AR134" s="627"/>
      <c r="AS134" s="627"/>
      <c r="AT134" s="627"/>
      <c r="AU134" s="627"/>
      <c r="AV134" s="627"/>
      <c r="AW134" s="627"/>
      <c r="AX134" s="627"/>
      <c r="AY134" s="627"/>
      <c r="AZ134" s="627"/>
      <c r="BA134" s="627"/>
      <c r="BB134" s="627"/>
      <c r="BC134" s="627"/>
      <c r="BD134" s="627"/>
      <c r="BE134" s="628"/>
      <c r="BF134" s="625"/>
      <c r="BG134" s="625"/>
      <c r="BH134" s="625"/>
      <c r="BI134" s="625"/>
      <c r="BJ134" s="625"/>
      <c r="BK134" s="625"/>
      <c r="BL134" s="625"/>
      <c r="BM134" s="625"/>
      <c r="BN134" s="625"/>
      <c r="BO134" s="625"/>
      <c r="BP134" s="625"/>
      <c r="BQ134" s="626"/>
      <c r="BR134" s="625" t="s">
        <v>73</v>
      </c>
      <c r="BS134" s="625"/>
      <c r="BT134" s="625"/>
      <c r="BU134" s="625"/>
      <c r="BV134" s="625"/>
      <c r="BW134" s="625"/>
      <c r="BX134" s="625"/>
      <c r="BY134" s="625"/>
      <c r="BZ134" s="625"/>
      <c r="CA134" s="625"/>
      <c r="CB134" s="626"/>
    </row>
    <row r="135" spans="1:81" ht="6" customHeight="1">
      <c r="A135" s="140"/>
      <c r="B135" s="684" t="s">
        <v>74</v>
      </c>
      <c r="C135" s="685"/>
      <c r="D135" s="685"/>
      <c r="E135" s="685"/>
      <c r="F135" s="685"/>
      <c r="G135" s="685"/>
      <c r="H135" s="686"/>
      <c r="I135" s="685" t="s">
        <v>75</v>
      </c>
      <c r="J135" s="685"/>
      <c r="K135" s="685"/>
      <c r="L135" s="685"/>
      <c r="M135" s="685"/>
      <c r="N135" s="685"/>
      <c r="O135" s="685"/>
      <c r="P135" s="634" t="s">
        <v>76</v>
      </c>
      <c r="Q135" s="625"/>
      <c r="R135" s="625"/>
      <c r="S135" s="625"/>
      <c r="T135" s="625"/>
      <c r="U135" s="625"/>
      <c r="V135" s="625"/>
      <c r="W135" s="625"/>
      <c r="X135" s="625"/>
      <c r="Y135" s="625"/>
      <c r="Z135" s="625"/>
      <c r="AA135" s="625"/>
      <c r="AB135" s="625"/>
      <c r="AC135" s="626"/>
      <c r="AD135" s="690" t="s">
        <v>77</v>
      </c>
      <c r="AE135" s="690"/>
      <c r="AF135" s="690"/>
      <c r="AG135" s="690"/>
      <c r="AH135" s="690"/>
      <c r="AI135" s="690"/>
      <c r="AJ135" s="691"/>
      <c r="AK135" s="690" t="s">
        <v>78</v>
      </c>
      <c r="AL135" s="690"/>
      <c r="AM135" s="690"/>
      <c r="AN135" s="690"/>
      <c r="AO135" s="690"/>
      <c r="AP135" s="690"/>
      <c r="AQ135" s="691"/>
      <c r="AR135" s="625" t="s">
        <v>79</v>
      </c>
      <c r="AS135" s="625"/>
      <c r="AT135" s="625"/>
      <c r="AU135" s="625"/>
      <c r="AV135" s="625"/>
      <c r="AW135" s="625"/>
      <c r="AX135" s="625"/>
      <c r="AY135" s="625"/>
      <c r="AZ135" s="625"/>
      <c r="BA135" s="625"/>
      <c r="BB135" s="625"/>
      <c r="BC135" s="625"/>
      <c r="BD135" s="625"/>
      <c r="BE135" s="626"/>
      <c r="BF135" s="692" t="s">
        <v>80</v>
      </c>
      <c r="BG135" s="692"/>
      <c r="BH135" s="692"/>
      <c r="BI135" s="692"/>
      <c r="BJ135" s="692"/>
      <c r="BK135" s="692"/>
      <c r="BL135" s="692"/>
      <c r="BM135" s="692"/>
      <c r="BN135" s="692"/>
      <c r="BO135" s="692"/>
      <c r="BP135" s="692"/>
      <c r="BQ135" s="693"/>
      <c r="BR135" s="625"/>
      <c r="BS135" s="625"/>
      <c r="BT135" s="625"/>
      <c r="BU135" s="625"/>
      <c r="BV135" s="625"/>
      <c r="BW135" s="625"/>
      <c r="BX135" s="625"/>
      <c r="BY135" s="625"/>
      <c r="BZ135" s="625"/>
      <c r="CA135" s="625"/>
      <c r="CB135" s="626"/>
      <c r="CC135" s="135"/>
    </row>
    <row r="136" spans="1:81" ht="6" customHeight="1">
      <c r="A136" s="140"/>
      <c r="B136" s="687"/>
      <c r="C136" s="688"/>
      <c r="D136" s="688"/>
      <c r="E136" s="688"/>
      <c r="F136" s="688"/>
      <c r="G136" s="688"/>
      <c r="H136" s="689"/>
      <c r="I136" s="688"/>
      <c r="J136" s="688"/>
      <c r="K136" s="688"/>
      <c r="L136" s="688"/>
      <c r="M136" s="688"/>
      <c r="N136" s="688"/>
      <c r="O136" s="688"/>
      <c r="P136" s="635"/>
      <c r="Q136" s="627"/>
      <c r="R136" s="627"/>
      <c r="S136" s="627"/>
      <c r="T136" s="627"/>
      <c r="U136" s="627"/>
      <c r="V136" s="627"/>
      <c r="W136" s="627"/>
      <c r="X136" s="627"/>
      <c r="Y136" s="627"/>
      <c r="Z136" s="627"/>
      <c r="AA136" s="627"/>
      <c r="AB136" s="627"/>
      <c r="AC136" s="628"/>
      <c r="AD136" s="688"/>
      <c r="AE136" s="688"/>
      <c r="AF136" s="688"/>
      <c r="AG136" s="688"/>
      <c r="AH136" s="688"/>
      <c r="AI136" s="688"/>
      <c r="AJ136" s="689"/>
      <c r="AK136" s="688"/>
      <c r="AL136" s="688"/>
      <c r="AM136" s="688"/>
      <c r="AN136" s="688"/>
      <c r="AO136" s="688"/>
      <c r="AP136" s="688"/>
      <c r="AQ136" s="689"/>
      <c r="AR136" s="627"/>
      <c r="AS136" s="627"/>
      <c r="AT136" s="627"/>
      <c r="AU136" s="627"/>
      <c r="AV136" s="627"/>
      <c r="AW136" s="627"/>
      <c r="AX136" s="627"/>
      <c r="AY136" s="627"/>
      <c r="AZ136" s="627"/>
      <c r="BA136" s="627"/>
      <c r="BB136" s="627"/>
      <c r="BC136" s="627"/>
      <c r="BD136" s="627"/>
      <c r="BE136" s="628"/>
      <c r="BF136" s="694"/>
      <c r="BG136" s="694"/>
      <c r="BH136" s="694"/>
      <c r="BI136" s="694"/>
      <c r="BJ136" s="694"/>
      <c r="BK136" s="694"/>
      <c r="BL136" s="694"/>
      <c r="BM136" s="694"/>
      <c r="BN136" s="694"/>
      <c r="BO136" s="694"/>
      <c r="BP136" s="694"/>
      <c r="BQ136" s="695"/>
      <c r="BR136" s="627"/>
      <c r="BS136" s="627"/>
      <c r="BT136" s="627"/>
      <c r="BU136" s="627"/>
      <c r="BV136" s="627"/>
      <c r="BW136" s="627"/>
      <c r="BX136" s="627"/>
      <c r="BY136" s="627"/>
      <c r="BZ136" s="627"/>
      <c r="CA136" s="627"/>
      <c r="CB136" s="628"/>
      <c r="CC136" s="135"/>
    </row>
    <row r="137" spans="1:81" ht="6" customHeight="1">
      <c r="A137" s="140"/>
      <c r="B137" s="138"/>
      <c r="C137" s="135"/>
      <c r="D137" s="135"/>
      <c r="E137" s="135"/>
      <c r="F137" s="135"/>
      <c r="G137" s="135"/>
      <c r="H137" s="140"/>
      <c r="I137" s="135"/>
      <c r="J137" s="135"/>
      <c r="K137" s="135"/>
      <c r="L137" s="135"/>
      <c r="M137" s="135"/>
      <c r="N137" s="135"/>
      <c r="O137" s="138"/>
      <c r="P137" s="148"/>
      <c r="Q137" s="135"/>
      <c r="R137" s="138"/>
      <c r="S137" s="135"/>
      <c r="T137" s="135"/>
      <c r="U137" s="135"/>
      <c r="V137" s="135"/>
      <c r="W137" s="135"/>
      <c r="X137" s="135"/>
      <c r="Y137" s="135"/>
      <c r="Z137" s="135"/>
      <c r="AA137" s="135"/>
      <c r="AB137" s="135"/>
      <c r="AC137" s="140"/>
      <c r="AD137" s="138"/>
      <c r="AE137" s="138"/>
      <c r="AF137" s="138"/>
      <c r="AG137" s="138"/>
      <c r="AH137" s="138"/>
      <c r="AI137" s="138"/>
      <c r="AJ137" s="145"/>
      <c r="AK137" s="138"/>
      <c r="AL137" s="138"/>
      <c r="AM137" s="138"/>
      <c r="AN137" s="138"/>
      <c r="AO137" s="138"/>
      <c r="AP137" s="138"/>
      <c r="AQ137" s="145"/>
      <c r="AR137" s="138"/>
      <c r="AS137" s="138"/>
      <c r="AT137" s="138"/>
      <c r="AU137" s="138"/>
      <c r="AV137" s="138"/>
      <c r="AW137" s="138"/>
      <c r="AX137" s="138"/>
      <c r="AY137" s="138"/>
      <c r="AZ137" s="138"/>
      <c r="BA137" s="138"/>
      <c r="BB137" s="138"/>
      <c r="BC137" s="138"/>
      <c r="BD137" s="138"/>
      <c r="BE137" s="145"/>
      <c r="BF137" s="138"/>
      <c r="BG137" s="138"/>
      <c r="BH137" s="138"/>
      <c r="BI137" s="138"/>
      <c r="BJ137" s="138"/>
      <c r="BK137" s="138"/>
      <c r="BL137" s="138"/>
      <c r="BM137" s="138"/>
      <c r="BN137" s="138"/>
      <c r="BO137" s="138"/>
      <c r="BP137" s="138"/>
      <c r="BQ137" s="145"/>
      <c r="BR137" s="138"/>
      <c r="BS137" s="138"/>
      <c r="BT137" s="138"/>
      <c r="BU137" s="138"/>
      <c r="BV137" s="138"/>
      <c r="BW137" s="138"/>
      <c r="BX137" s="138"/>
      <c r="BY137" s="138"/>
      <c r="BZ137" s="138"/>
      <c r="CA137" s="138"/>
      <c r="CB137" s="140"/>
      <c r="CC137" s="135"/>
    </row>
    <row r="138" spans="1:81" ht="6" customHeight="1">
      <c r="A138" s="140"/>
      <c r="B138" s="138"/>
      <c r="C138" s="138"/>
      <c r="D138" s="138"/>
      <c r="E138" s="138"/>
      <c r="F138" s="138"/>
      <c r="G138" s="138"/>
      <c r="H138" s="140"/>
      <c r="I138" s="138"/>
      <c r="J138" s="138"/>
      <c r="K138" s="138"/>
      <c r="L138" s="138"/>
      <c r="M138" s="138"/>
      <c r="N138" s="138"/>
      <c r="O138" s="138"/>
      <c r="P138" s="148"/>
      <c r="Q138" s="138"/>
      <c r="R138" s="138"/>
      <c r="S138" s="138"/>
      <c r="T138" s="138"/>
      <c r="U138" s="138"/>
      <c r="V138" s="138"/>
      <c r="W138" s="138"/>
      <c r="X138" s="138"/>
      <c r="Y138" s="138"/>
      <c r="Z138" s="138"/>
      <c r="AA138" s="138"/>
      <c r="AB138" s="138"/>
      <c r="AC138" s="140"/>
      <c r="AD138" s="138"/>
      <c r="AE138" s="138"/>
      <c r="AF138" s="138"/>
      <c r="AG138" s="138"/>
      <c r="AH138" s="138"/>
      <c r="AI138" s="138"/>
      <c r="AJ138" s="140"/>
      <c r="AK138" s="138"/>
      <c r="AL138" s="138"/>
      <c r="AM138" s="138"/>
      <c r="AN138" s="138"/>
      <c r="AO138" s="138"/>
      <c r="AP138" s="138"/>
      <c r="AQ138" s="140"/>
      <c r="AR138" s="138"/>
      <c r="AS138" s="138"/>
      <c r="AT138" s="138"/>
      <c r="AU138" s="138"/>
      <c r="AV138" s="138"/>
      <c r="AW138" s="138"/>
      <c r="AX138" s="138"/>
      <c r="AY138" s="138"/>
      <c r="AZ138" s="138"/>
      <c r="BA138" s="138"/>
      <c r="BB138" s="138"/>
      <c r="BC138" s="138"/>
      <c r="BD138" s="138"/>
      <c r="BE138" s="140"/>
      <c r="BF138" s="138"/>
      <c r="BG138" s="138"/>
      <c r="BH138" s="138"/>
      <c r="BI138" s="138"/>
      <c r="BJ138" s="138"/>
      <c r="BK138" s="138"/>
      <c r="BL138" s="138"/>
      <c r="BM138" s="138"/>
      <c r="BN138" s="138"/>
      <c r="BO138" s="138"/>
      <c r="BP138" s="138"/>
      <c r="BQ138" s="140"/>
      <c r="BR138" s="138"/>
      <c r="BS138" s="138"/>
      <c r="BT138" s="138"/>
      <c r="BU138" s="138"/>
      <c r="BV138" s="138"/>
      <c r="BW138" s="138"/>
      <c r="BX138" s="138"/>
      <c r="BY138" s="138"/>
      <c r="BZ138" s="138"/>
      <c r="CA138" s="138"/>
      <c r="CB138" s="140"/>
      <c r="CC138" s="135"/>
    </row>
    <row r="139" spans="1:81" ht="6" customHeight="1">
      <c r="A139" s="140"/>
      <c r="B139" s="154"/>
      <c r="C139" s="155"/>
      <c r="D139" s="155"/>
      <c r="E139" s="155"/>
      <c r="F139" s="155"/>
      <c r="G139" s="155"/>
      <c r="H139" s="156"/>
      <c r="I139" s="155"/>
      <c r="J139" s="155"/>
      <c r="K139" s="155"/>
      <c r="L139" s="155"/>
      <c r="M139" s="155"/>
      <c r="N139" s="155"/>
      <c r="O139" s="155"/>
      <c r="P139" s="154"/>
      <c r="Q139" s="155"/>
      <c r="R139" s="155"/>
      <c r="S139" s="155"/>
      <c r="T139" s="155"/>
      <c r="U139" s="155"/>
      <c r="V139" s="155"/>
      <c r="W139" s="155"/>
      <c r="X139" s="155"/>
      <c r="Y139" s="155"/>
      <c r="Z139" s="155"/>
      <c r="AA139" s="155"/>
      <c r="AB139" s="155"/>
      <c r="AC139" s="156"/>
      <c r="AD139" s="155"/>
      <c r="AE139" s="155"/>
      <c r="AF139" s="155"/>
      <c r="AG139" s="155"/>
      <c r="AH139" s="155"/>
      <c r="AI139" s="155"/>
      <c r="AJ139" s="156"/>
      <c r="AK139" s="155"/>
      <c r="AL139" s="155"/>
      <c r="AM139" s="155"/>
      <c r="AN139" s="155"/>
      <c r="AO139" s="155"/>
      <c r="AP139" s="155"/>
      <c r="AQ139" s="156"/>
      <c r="AR139" s="155"/>
      <c r="AS139" s="155"/>
      <c r="AT139" s="155"/>
      <c r="AU139" s="155"/>
      <c r="AV139" s="155"/>
      <c r="AW139" s="155"/>
      <c r="AX139" s="155"/>
      <c r="AY139" s="155"/>
      <c r="AZ139" s="155"/>
      <c r="BA139" s="155"/>
      <c r="BB139" s="155"/>
      <c r="BC139" s="155"/>
      <c r="BD139" s="155"/>
      <c r="BE139" s="156"/>
      <c r="BF139" s="155"/>
      <c r="BG139" s="155"/>
      <c r="BH139" s="155"/>
      <c r="BI139" s="155"/>
      <c r="BJ139" s="155"/>
      <c r="BK139" s="155"/>
      <c r="BL139" s="155"/>
      <c r="BM139" s="155"/>
      <c r="BN139" s="155"/>
      <c r="BO139" s="155"/>
      <c r="BP139" s="155"/>
      <c r="BQ139" s="156"/>
      <c r="BR139" s="155"/>
      <c r="BS139" s="155"/>
      <c r="BT139" s="155"/>
      <c r="BU139" s="155"/>
      <c r="BV139" s="155"/>
      <c r="BW139" s="155"/>
      <c r="BX139" s="155"/>
      <c r="BY139" s="155"/>
      <c r="BZ139" s="155"/>
      <c r="CA139" s="155"/>
      <c r="CB139" s="156"/>
      <c r="CC139" s="135"/>
    </row>
    <row r="140" spans="1:81" ht="6" customHeight="1">
      <c r="A140" s="140"/>
      <c r="B140" s="634" t="s">
        <v>81</v>
      </c>
      <c r="C140" s="625"/>
      <c r="D140" s="625"/>
      <c r="E140" s="625"/>
      <c r="F140" s="625"/>
      <c r="G140" s="625"/>
      <c r="H140" s="625"/>
      <c r="I140" s="625"/>
      <c r="J140" s="625"/>
      <c r="K140" s="625"/>
      <c r="L140" s="625"/>
      <c r="M140" s="625"/>
      <c r="N140" s="625"/>
      <c r="O140" s="625"/>
      <c r="P140" s="148"/>
      <c r="Q140" s="135"/>
      <c r="R140" s="138"/>
      <c r="S140" s="135"/>
      <c r="T140" s="135"/>
      <c r="U140" s="135"/>
      <c r="V140" s="135"/>
      <c r="W140" s="135"/>
      <c r="X140" s="135"/>
      <c r="Y140" s="135"/>
      <c r="Z140" s="135"/>
      <c r="AA140" s="135"/>
      <c r="AB140" s="135"/>
      <c r="AC140" s="140"/>
      <c r="CC140" s="135"/>
    </row>
    <row r="141" spans="1:81" ht="6" customHeight="1">
      <c r="A141" s="140"/>
      <c r="B141" s="634"/>
      <c r="C141" s="625"/>
      <c r="D141" s="625"/>
      <c r="E141" s="625"/>
      <c r="F141" s="625"/>
      <c r="G141" s="625"/>
      <c r="H141" s="625"/>
      <c r="I141" s="625"/>
      <c r="J141" s="625"/>
      <c r="K141" s="625"/>
      <c r="L141" s="625"/>
      <c r="M141" s="625"/>
      <c r="N141" s="625"/>
      <c r="O141" s="625"/>
      <c r="P141" s="148"/>
      <c r="Q141" s="138"/>
      <c r="R141" s="138"/>
      <c r="S141" s="138"/>
      <c r="T141" s="138"/>
      <c r="U141" s="138"/>
      <c r="V141" s="138"/>
      <c r="W141" s="138"/>
      <c r="X141" s="138"/>
      <c r="Y141" s="138"/>
      <c r="Z141" s="138"/>
      <c r="AA141" s="138"/>
      <c r="AB141" s="138"/>
      <c r="AC141" s="140"/>
      <c r="CC141" s="135"/>
    </row>
    <row r="142" spans="1:81" ht="6" customHeight="1">
      <c r="A142" s="140"/>
      <c r="B142" s="635"/>
      <c r="C142" s="627"/>
      <c r="D142" s="627"/>
      <c r="E142" s="627"/>
      <c r="F142" s="627"/>
      <c r="G142" s="627"/>
      <c r="H142" s="627"/>
      <c r="I142" s="627"/>
      <c r="J142" s="627"/>
      <c r="K142" s="627"/>
      <c r="L142" s="627"/>
      <c r="M142" s="627"/>
      <c r="N142" s="627"/>
      <c r="O142" s="627"/>
      <c r="P142" s="154"/>
      <c r="Q142" s="155"/>
      <c r="R142" s="155"/>
      <c r="S142" s="155"/>
      <c r="T142" s="155"/>
      <c r="U142" s="155"/>
      <c r="V142" s="155"/>
      <c r="W142" s="155"/>
      <c r="X142" s="155"/>
      <c r="Y142" s="155"/>
      <c r="Z142" s="155"/>
      <c r="AA142" s="155"/>
      <c r="AB142" s="155"/>
      <c r="AC142" s="156"/>
      <c r="CC142" s="135"/>
    </row>
    <row r="143" spans="1:81" ht="6" customHeight="1">
      <c r="A143" s="140"/>
      <c r="B143" s="634" t="s">
        <v>82</v>
      </c>
      <c r="C143" s="625"/>
      <c r="D143" s="625"/>
      <c r="E143" s="625"/>
      <c r="F143" s="625"/>
      <c r="G143" s="625"/>
      <c r="H143" s="625"/>
      <c r="I143" s="625"/>
      <c r="J143" s="625"/>
      <c r="K143" s="625"/>
      <c r="L143" s="625"/>
      <c r="M143" s="625"/>
      <c r="N143" s="625"/>
      <c r="O143" s="626"/>
      <c r="P143" s="148"/>
      <c r="Q143" s="135"/>
      <c r="R143" s="138"/>
      <c r="S143" s="135"/>
      <c r="T143" s="135"/>
      <c r="U143" s="135"/>
      <c r="V143" s="135"/>
      <c r="W143" s="135"/>
      <c r="X143" s="135"/>
      <c r="Y143" s="135"/>
      <c r="Z143" s="135"/>
      <c r="AA143" s="135"/>
      <c r="AB143" s="135"/>
      <c r="AC143" s="140"/>
      <c r="CC143" s="135"/>
    </row>
    <row r="144" spans="1:81" ht="6" customHeight="1">
      <c r="A144" s="140"/>
      <c r="B144" s="634"/>
      <c r="C144" s="625"/>
      <c r="D144" s="625"/>
      <c r="E144" s="625"/>
      <c r="F144" s="625"/>
      <c r="G144" s="625"/>
      <c r="H144" s="625"/>
      <c r="I144" s="625"/>
      <c r="J144" s="625"/>
      <c r="K144" s="625"/>
      <c r="L144" s="625"/>
      <c r="M144" s="625"/>
      <c r="N144" s="625"/>
      <c r="O144" s="626"/>
      <c r="P144" s="148"/>
      <c r="Q144" s="138"/>
      <c r="R144" s="138"/>
      <c r="S144" s="138"/>
      <c r="T144" s="138"/>
      <c r="U144" s="138"/>
      <c r="V144" s="138"/>
      <c r="W144" s="138"/>
      <c r="X144" s="138"/>
      <c r="Y144" s="138"/>
      <c r="Z144" s="138"/>
      <c r="AA144" s="138"/>
      <c r="AB144" s="138"/>
      <c r="AC144" s="140"/>
      <c r="AD144" s="135"/>
      <c r="AE144" s="135"/>
      <c r="AF144" s="135"/>
      <c r="AG144" s="135"/>
      <c r="AH144" s="135"/>
      <c r="AI144" s="135"/>
      <c r="AJ144" s="135"/>
      <c r="AK144" s="135"/>
      <c r="AL144" s="135"/>
      <c r="AM144" s="135"/>
      <c r="AN144" s="135"/>
      <c r="AO144" s="135"/>
      <c r="AP144" s="135"/>
      <c r="AQ144" s="135"/>
      <c r="AR144" s="135"/>
      <c r="AS144" s="135"/>
      <c r="AT144" s="135"/>
      <c r="AU144" s="135"/>
      <c r="AV144" s="135"/>
      <c r="AW144" s="135"/>
      <c r="AX144" s="135"/>
      <c r="AY144" s="135"/>
      <c r="AZ144" s="135"/>
      <c r="BA144" s="135"/>
      <c r="BB144" s="135"/>
      <c r="BC144" s="135"/>
      <c r="BD144" s="135"/>
      <c r="BE144" s="135"/>
      <c r="BF144" s="135"/>
      <c r="BG144" s="135"/>
      <c r="BH144" s="135"/>
      <c r="BI144" s="135"/>
      <c r="BJ144" s="135"/>
      <c r="BK144" s="135"/>
      <c r="BL144" s="135"/>
      <c r="BM144" s="135"/>
      <c r="BN144" s="135"/>
      <c r="BO144" s="135"/>
      <c r="BP144" s="135"/>
      <c r="BQ144" s="135"/>
      <c r="BR144" s="135"/>
      <c r="BS144" s="135"/>
      <c r="BT144" s="135"/>
      <c r="BU144" s="135"/>
      <c r="BV144" s="135"/>
      <c r="BW144" s="135"/>
      <c r="BX144" s="135"/>
      <c r="BY144" s="135"/>
      <c r="BZ144" s="135"/>
      <c r="CA144" s="135"/>
      <c r="CB144" s="135"/>
    </row>
    <row r="145" spans="1:81" ht="6" customHeight="1">
      <c r="A145" s="140"/>
      <c r="B145" s="635"/>
      <c r="C145" s="627"/>
      <c r="D145" s="627"/>
      <c r="E145" s="627"/>
      <c r="F145" s="627"/>
      <c r="G145" s="627"/>
      <c r="H145" s="627"/>
      <c r="I145" s="627"/>
      <c r="J145" s="627"/>
      <c r="K145" s="627"/>
      <c r="L145" s="627"/>
      <c r="M145" s="627"/>
      <c r="N145" s="627"/>
      <c r="O145" s="628"/>
      <c r="P145" s="154"/>
      <c r="Q145" s="155"/>
      <c r="R145" s="155"/>
      <c r="S145" s="155"/>
      <c r="T145" s="155"/>
      <c r="U145" s="155"/>
      <c r="V145" s="155"/>
      <c r="W145" s="155"/>
      <c r="X145" s="155"/>
      <c r="Y145" s="155"/>
      <c r="Z145" s="155"/>
      <c r="AA145" s="155"/>
      <c r="AB145" s="155"/>
      <c r="AC145" s="156"/>
      <c r="AD145" s="135"/>
      <c r="AE145" s="135"/>
      <c r="AF145" s="135"/>
      <c r="AG145" s="135"/>
      <c r="AH145" s="135"/>
      <c r="AI145" s="135"/>
      <c r="AJ145" s="135"/>
      <c r="AK145" s="135"/>
      <c r="AL145" s="135"/>
      <c r="AM145" s="135"/>
      <c r="AN145" s="135"/>
      <c r="AO145" s="135"/>
      <c r="AP145" s="135"/>
      <c r="AQ145" s="135"/>
      <c r="AR145" s="135"/>
      <c r="AS145" s="135"/>
      <c r="AT145" s="135"/>
      <c r="AU145" s="135"/>
      <c r="AV145" s="135"/>
      <c r="AW145" s="135"/>
      <c r="AX145" s="135"/>
      <c r="AY145" s="135"/>
      <c r="AZ145" s="135"/>
      <c r="BA145" s="135"/>
      <c r="BB145" s="135"/>
      <c r="BC145" s="135"/>
      <c r="BD145" s="135"/>
      <c r="BE145" s="135"/>
      <c r="BF145" s="135"/>
      <c r="BG145" s="135"/>
      <c r="BH145" s="135"/>
      <c r="BI145" s="135"/>
      <c r="BJ145" s="135"/>
      <c r="BK145" s="135"/>
      <c r="BL145" s="135"/>
      <c r="BM145" s="135"/>
      <c r="BN145" s="135"/>
      <c r="BO145" s="135"/>
      <c r="BP145" s="135"/>
      <c r="BQ145" s="135"/>
      <c r="BR145" s="135"/>
      <c r="BS145" s="135"/>
      <c r="BT145" s="135"/>
      <c r="BU145" s="135"/>
      <c r="BV145" s="135"/>
      <c r="BW145" s="135"/>
      <c r="BX145" s="135"/>
      <c r="BY145" s="135"/>
      <c r="BZ145" s="135"/>
      <c r="CA145" s="135"/>
      <c r="CB145" s="135"/>
    </row>
    <row r="146" spans="1:81" ht="6" customHeight="1">
      <c r="A146" s="140"/>
      <c r="B146" s="634" t="s">
        <v>83</v>
      </c>
      <c r="C146" s="625"/>
      <c r="D146" s="625"/>
      <c r="E146" s="625"/>
      <c r="F146" s="625"/>
      <c r="G146" s="625"/>
      <c r="H146" s="625"/>
      <c r="I146" s="625"/>
      <c r="J146" s="625"/>
      <c r="K146" s="625"/>
      <c r="L146" s="625"/>
      <c r="M146" s="625"/>
      <c r="N146" s="625"/>
      <c r="O146" s="626"/>
      <c r="P146" s="157"/>
      <c r="AC146" s="158"/>
      <c r="AD146" s="135"/>
      <c r="AE146" s="135"/>
      <c r="AF146" s="135"/>
      <c r="AG146" s="135"/>
      <c r="AH146" s="135"/>
      <c r="AI146" s="135"/>
      <c r="AJ146" s="135"/>
      <c r="AK146" s="135"/>
      <c r="AL146" s="135"/>
      <c r="AM146" s="135"/>
      <c r="AN146" s="135"/>
      <c r="AO146" s="135"/>
      <c r="AP146" s="135"/>
      <c r="AQ146" s="135"/>
      <c r="AR146" s="135"/>
      <c r="AS146" s="135"/>
      <c r="AT146" s="135"/>
      <c r="AU146" s="135"/>
      <c r="AV146" s="135"/>
      <c r="AW146" s="135"/>
      <c r="AX146" s="135"/>
      <c r="AY146" s="135"/>
      <c r="AZ146" s="135"/>
      <c r="BA146" s="135"/>
      <c r="BB146" s="135"/>
      <c r="BC146" s="135"/>
      <c r="BD146" s="135"/>
      <c r="BE146" s="135"/>
      <c r="BF146" s="135"/>
      <c r="BG146" s="135"/>
      <c r="BH146" s="135"/>
      <c r="BI146" s="135"/>
      <c r="BJ146" s="135"/>
      <c r="BK146" s="135"/>
      <c r="BL146" s="135"/>
      <c r="BM146" s="135"/>
      <c r="BN146" s="135"/>
      <c r="BO146" s="135"/>
      <c r="BP146" s="135"/>
      <c r="BQ146" s="135"/>
      <c r="BR146" s="135"/>
      <c r="BS146" s="135"/>
      <c r="BT146" s="135"/>
      <c r="BU146" s="135"/>
      <c r="BV146" s="135"/>
      <c r="BW146" s="135"/>
      <c r="BX146" s="135"/>
      <c r="BY146" s="135"/>
      <c r="BZ146" s="135"/>
      <c r="CA146" s="135"/>
      <c r="CB146" s="135"/>
      <c r="CC146" s="135"/>
    </row>
    <row r="147" spans="1:81" ht="6" customHeight="1">
      <c r="A147" s="140"/>
      <c r="B147" s="634"/>
      <c r="C147" s="625"/>
      <c r="D147" s="625"/>
      <c r="E147" s="625"/>
      <c r="F147" s="625"/>
      <c r="G147" s="625"/>
      <c r="H147" s="625"/>
      <c r="I147" s="625"/>
      <c r="J147" s="625"/>
      <c r="K147" s="625"/>
      <c r="L147" s="625"/>
      <c r="M147" s="625"/>
      <c r="N147" s="625"/>
      <c r="O147" s="626"/>
      <c r="P147" s="157"/>
      <c r="Q147" s="139"/>
      <c r="R147" s="139"/>
      <c r="S147" s="139"/>
      <c r="T147" s="139"/>
      <c r="U147" s="139"/>
      <c r="V147" s="139"/>
      <c r="W147" s="139"/>
      <c r="X147" s="139"/>
      <c r="Y147" s="139"/>
      <c r="Z147" s="139"/>
      <c r="AA147" s="139"/>
      <c r="AB147" s="139"/>
      <c r="AC147" s="158"/>
      <c r="AD147" s="135"/>
      <c r="AE147" s="135"/>
      <c r="AF147" s="135"/>
      <c r="AG147" s="135"/>
      <c r="AH147" s="135"/>
      <c r="AI147" s="135"/>
      <c r="AJ147" s="135"/>
      <c r="AK147" s="135"/>
      <c r="AL147" s="135"/>
      <c r="AM147" s="135"/>
      <c r="AN147" s="135"/>
      <c r="AO147" s="135"/>
      <c r="AP147" s="135"/>
      <c r="AQ147" s="135"/>
      <c r="AR147" s="135"/>
      <c r="AS147" s="135"/>
      <c r="AT147" s="135"/>
      <c r="AU147" s="135"/>
      <c r="AV147" s="135"/>
      <c r="AW147" s="135"/>
      <c r="AX147" s="135"/>
      <c r="AY147" s="135"/>
      <c r="AZ147" s="135"/>
      <c r="BA147" s="135"/>
      <c r="BB147" s="135"/>
      <c r="BC147" s="636"/>
      <c r="BD147" s="636"/>
      <c r="BE147" s="636"/>
      <c r="BF147" s="636"/>
      <c r="BG147" s="636"/>
      <c r="BH147" s="636"/>
      <c r="BI147" s="636"/>
      <c r="BJ147" s="636"/>
      <c r="BK147" s="636"/>
      <c r="BL147" s="636"/>
      <c r="BM147" s="636"/>
      <c r="BN147" s="636"/>
      <c r="BO147" s="636"/>
      <c r="BP147" s="636"/>
      <c r="BQ147" s="636"/>
      <c r="BR147" s="636"/>
      <c r="BS147" s="636"/>
      <c r="BT147" s="636"/>
      <c r="BU147" s="636"/>
      <c r="BV147" s="636"/>
      <c r="BW147" s="636"/>
      <c r="BX147" s="636"/>
      <c r="BY147" s="636"/>
      <c r="BZ147" s="636"/>
      <c r="CA147" s="636"/>
      <c r="CB147" s="636"/>
      <c r="CC147" s="135"/>
    </row>
    <row r="148" spans="1:81" ht="6" customHeight="1">
      <c r="A148" s="140"/>
      <c r="B148" s="635"/>
      <c r="C148" s="627"/>
      <c r="D148" s="627"/>
      <c r="E148" s="627"/>
      <c r="F148" s="627"/>
      <c r="G148" s="627"/>
      <c r="H148" s="627"/>
      <c r="I148" s="627"/>
      <c r="J148" s="627"/>
      <c r="K148" s="627"/>
      <c r="L148" s="627"/>
      <c r="M148" s="627"/>
      <c r="N148" s="627"/>
      <c r="O148" s="628"/>
      <c r="P148" s="159"/>
      <c r="Q148" s="142"/>
      <c r="R148" s="142"/>
      <c r="S148" s="142"/>
      <c r="T148" s="142"/>
      <c r="U148" s="142"/>
      <c r="V148" s="142"/>
      <c r="W148" s="142"/>
      <c r="X148" s="142"/>
      <c r="Y148" s="142"/>
      <c r="Z148" s="142"/>
      <c r="AA148" s="142"/>
      <c r="AB148" s="142"/>
      <c r="AC148" s="143"/>
      <c r="AD148" s="135"/>
      <c r="AE148" s="135"/>
      <c r="AF148" s="135"/>
      <c r="AG148" s="135"/>
      <c r="AH148" s="135"/>
      <c r="AI148" s="135"/>
      <c r="AJ148" s="135"/>
      <c r="AK148" s="135"/>
      <c r="AL148" s="135"/>
      <c r="AM148" s="135"/>
      <c r="AN148" s="135"/>
      <c r="AO148" s="135"/>
      <c r="AP148" s="135"/>
      <c r="AQ148" s="135"/>
      <c r="AR148" s="135"/>
      <c r="AS148" s="135"/>
      <c r="AT148" s="135"/>
      <c r="AU148" s="135"/>
      <c r="AV148" s="135"/>
      <c r="AW148" s="135"/>
      <c r="AX148" s="135"/>
      <c r="AY148" s="135"/>
      <c r="AZ148" s="135"/>
      <c r="BA148" s="135"/>
      <c r="BB148" s="135"/>
      <c r="BC148" s="636"/>
      <c r="BD148" s="636"/>
      <c r="BE148" s="636"/>
      <c r="BF148" s="636"/>
      <c r="BG148" s="636"/>
      <c r="BH148" s="636"/>
      <c r="BI148" s="636"/>
      <c r="BJ148" s="636"/>
      <c r="BK148" s="636"/>
      <c r="BL148" s="636"/>
      <c r="BM148" s="636"/>
      <c r="BN148" s="636"/>
      <c r="BO148" s="636"/>
      <c r="BP148" s="636"/>
      <c r="BQ148" s="636"/>
      <c r="BR148" s="636"/>
      <c r="BS148" s="636"/>
      <c r="BT148" s="636"/>
      <c r="BU148" s="636"/>
      <c r="BV148" s="636"/>
      <c r="BW148" s="636"/>
      <c r="BX148" s="636"/>
      <c r="BY148" s="636"/>
      <c r="BZ148" s="636"/>
      <c r="CA148" s="636"/>
      <c r="CB148" s="636"/>
      <c r="CC148" s="135"/>
    </row>
    <row r="149" spans="1:81" ht="6" customHeight="1">
      <c r="A149" s="138"/>
      <c r="BC149" s="636"/>
      <c r="BD149" s="636"/>
      <c r="BE149" s="636"/>
      <c r="BF149" s="636"/>
      <c r="BG149" s="636"/>
      <c r="BH149" s="636"/>
      <c r="BI149" s="636"/>
      <c r="BJ149" s="636"/>
      <c r="BK149" s="636"/>
      <c r="BL149" s="636"/>
      <c r="BM149" s="636"/>
      <c r="BN149" s="636"/>
      <c r="BO149" s="636"/>
      <c r="BP149" s="636"/>
      <c r="BQ149" s="636"/>
      <c r="BR149" s="636"/>
      <c r="BS149" s="636"/>
      <c r="BT149" s="636"/>
      <c r="BU149" s="636"/>
      <c r="BV149" s="636"/>
      <c r="BW149" s="636"/>
      <c r="BX149" s="636"/>
      <c r="BY149" s="636"/>
      <c r="BZ149" s="636"/>
      <c r="CA149" s="636"/>
      <c r="CB149" s="636"/>
      <c r="CC149" s="135"/>
    </row>
    <row r="150" spans="1:81" ht="6" customHeight="1">
      <c r="A150" s="138"/>
      <c r="CC150" s="135"/>
    </row>
    <row r="151" spans="1:81" ht="7.5" customHeight="1"/>
    <row r="152" spans="1:81" ht="7.5" customHeight="1"/>
    <row r="153" spans="1:81" ht="7.5" customHeight="1"/>
    <row r="154" spans="1:81" ht="7.5" customHeight="1"/>
    <row r="155" spans="1:81" ht="7.5" customHeight="1"/>
    <row r="156" spans="1:81" ht="7.5" customHeight="1"/>
    <row r="157" spans="1:81" ht="7.5" customHeight="1"/>
    <row r="158" spans="1:81" ht="7.5" customHeight="1"/>
    <row r="159" spans="1:81" ht="7.5" customHeight="1"/>
    <row r="160" spans="1:81"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row r="542" ht="7.5" customHeight="1"/>
    <row r="543" ht="7.5" customHeight="1"/>
    <row r="544" ht="7.5" customHeight="1"/>
    <row r="545" ht="7.5" customHeight="1"/>
    <row r="546" ht="7.5" customHeight="1"/>
    <row r="547" ht="7.5" customHeight="1"/>
    <row r="548" ht="7.5" customHeight="1"/>
    <row r="549" ht="7.5" customHeight="1"/>
    <row r="550" ht="7.5" customHeight="1"/>
    <row r="551" ht="7.5" customHeight="1"/>
    <row r="552" ht="7.5" customHeight="1"/>
    <row r="553" ht="7.5" customHeight="1"/>
    <row r="554" ht="7.5" customHeight="1"/>
    <row r="555" ht="7.5" customHeight="1"/>
    <row r="556" ht="7.5" customHeight="1"/>
    <row r="557" ht="7.5" customHeight="1"/>
    <row r="558" ht="7.5" customHeight="1"/>
    <row r="559" ht="7.5" customHeight="1"/>
    <row r="560" ht="7.5" customHeight="1"/>
    <row r="561" ht="7.5" customHeight="1"/>
    <row r="562" ht="7.5" customHeight="1"/>
    <row r="563" ht="7.5" customHeight="1"/>
    <row r="564" ht="7.5" customHeight="1"/>
    <row r="565" ht="7.5" customHeight="1"/>
    <row r="566" ht="7.5" customHeight="1"/>
    <row r="567" ht="7.5" customHeight="1"/>
    <row r="568" ht="7.5" customHeight="1"/>
    <row r="569" ht="7.5" customHeight="1"/>
    <row r="570" ht="7.5" customHeight="1"/>
    <row r="571" ht="7.5" customHeight="1"/>
    <row r="572" ht="7.5" customHeight="1"/>
    <row r="573" ht="7.5" customHeight="1"/>
    <row r="574" ht="7.5" customHeight="1"/>
    <row r="575" ht="7.5" customHeight="1"/>
    <row r="576" ht="7.5" customHeight="1"/>
    <row r="577" ht="7.5" customHeight="1"/>
    <row r="578" ht="7.5" customHeight="1"/>
    <row r="579" ht="7.5" customHeight="1"/>
    <row r="580" ht="7.5" customHeight="1"/>
    <row r="581" ht="7.5" customHeight="1"/>
    <row r="582" ht="7.5" customHeight="1"/>
    <row r="583" ht="7.5" customHeight="1"/>
    <row r="584" ht="7.5" customHeight="1"/>
    <row r="585" ht="7.5" customHeight="1"/>
    <row r="586" ht="7.5" customHeight="1"/>
    <row r="587" ht="7.5" customHeight="1"/>
    <row r="588" ht="7.5" customHeight="1"/>
    <row r="589" ht="7.5" customHeight="1"/>
    <row r="590" ht="7.5" customHeight="1"/>
    <row r="591" ht="7.5" customHeight="1"/>
    <row r="592" ht="7.5" customHeight="1"/>
    <row r="593" ht="7.5" customHeight="1"/>
    <row r="594" ht="7.5" customHeight="1"/>
    <row r="595" ht="7.5" customHeight="1"/>
    <row r="596" ht="7.5" customHeight="1"/>
    <row r="597" ht="7.5" customHeight="1"/>
    <row r="598" ht="7.5" customHeight="1"/>
    <row r="599" ht="7.5" customHeight="1"/>
    <row r="600" ht="7.5" customHeight="1"/>
    <row r="601" ht="7.5" customHeight="1"/>
    <row r="602" ht="7.5" customHeight="1"/>
    <row r="603" ht="7.5" customHeight="1"/>
    <row r="604" ht="7.5" customHeight="1"/>
    <row r="605" ht="7.5" customHeight="1"/>
    <row r="606" ht="7.5" customHeight="1"/>
    <row r="607" ht="7.5" customHeight="1"/>
    <row r="608" ht="7.5" customHeight="1"/>
    <row r="609" ht="7.5" customHeight="1"/>
    <row r="610" ht="7.5" customHeight="1"/>
    <row r="611" ht="7.5" customHeight="1"/>
    <row r="612" ht="7.5" customHeight="1"/>
    <row r="613" ht="7.5" customHeight="1"/>
    <row r="614" ht="7.5" customHeight="1"/>
    <row r="615" ht="7.5" customHeight="1"/>
    <row r="616" ht="7.5" customHeight="1"/>
    <row r="617" ht="7.5" customHeight="1"/>
    <row r="618" ht="7.5" customHeight="1"/>
    <row r="619" ht="7.5" customHeight="1"/>
    <row r="620" ht="7.5" customHeight="1"/>
    <row r="621" ht="7.5" customHeight="1"/>
    <row r="622" ht="7.5" customHeight="1"/>
    <row r="623" ht="7.5" customHeight="1"/>
    <row r="624" ht="7.5" customHeight="1"/>
    <row r="625" ht="7.5" customHeight="1"/>
    <row r="626" ht="7.5" customHeight="1"/>
    <row r="627" ht="7.5" customHeight="1"/>
    <row r="628" ht="7.5" customHeight="1"/>
    <row r="629" ht="7.5" customHeight="1"/>
    <row r="630" ht="7.5" customHeight="1"/>
    <row r="631" ht="7.5" customHeight="1"/>
    <row r="632" ht="7.5" customHeight="1"/>
    <row r="633" ht="7.5" customHeight="1"/>
    <row r="634" ht="7.5" customHeight="1"/>
    <row r="635" ht="7.5" customHeight="1"/>
    <row r="636" ht="7.5" customHeight="1"/>
    <row r="637" ht="7.5" customHeight="1"/>
    <row r="638" ht="7.5" customHeight="1"/>
    <row r="639" ht="7.5" customHeight="1"/>
    <row r="640" ht="7.5" customHeight="1"/>
    <row r="641" ht="7.5" customHeight="1"/>
    <row r="642" ht="7.5" customHeight="1"/>
    <row r="643" ht="7.5" customHeight="1"/>
    <row r="644" ht="7.5" customHeight="1"/>
    <row r="645" ht="7.5" customHeight="1"/>
    <row r="646" ht="7.5" customHeight="1"/>
    <row r="647" ht="7.5" customHeight="1"/>
    <row r="648" ht="7.5" customHeight="1"/>
    <row r="649" ht="7.5" customHeight="1"/>
    <row r="650" ht="7.5" customHeight="1"/>
    <row r="651" ht="7.5" customHeight="1"/>
    <row r="652" ht="7.5" customHeight="1"/>
    <row r="653" ht="7.5" customHeight="1"/>
    <row r="654" ht="7.5" customHeight="1"/>
    <row r="655" ht="7.5" customHeight="1"/>
    <row r="656" ht="7.5" customHeight="1"/>
    <row r="657" ht="7.5" customHeight="1"/>
    <row r="658" ht="7.5" customHeight="1"/>
    <row r="659" ht="7.5" customHeight="1"/>
    <row r="660" ht="7.5" customHeight="1"/>
    <row r="661" ht="7.5" customHeight="1"/>
    <row r="662" ht="7.5" customHeight="1"/>
    <row r="663" ht="7.5" customHeight="1"/>
    <row r="664" ht="7.5" customHeight="1"/>
    <row r="665" ht="7.5" customHeight="1"/>
    <row r="666" ht="7.5" customHeight="1"/>
    <row r="667" ht="7.5" customHeight="1"/>
    <row r="668" ht="7.5" customHeight="1"/>
    <row r="669" ht="7.5" customHeight="1"/>
    <row r="670" ht="7.5" customHeight="1"/>
    <row r="671" ht="7.5" customHeight="1"/>
    <row r="672" ht="7.5" customHeight="1"/>
    <row r="673" ht="7.5" customHeight="1"/>
    <row r="674" ht="7.5" customHeight="1"/>
    <row r="675" ht="7.5" customHeight="1"/>
    <row r="676" ht="7.5" customHeight="1"/>
    <row r="677" ht="7.5" customHeight="1"/>
    <row r="678" ht="7.5" customHeight="1"/>
    <row r="679" ht="7.5" customHeight="1"/>
  </sheetData>
  <sheetProtection password="FE87" sheet="1" objects="1" scenarios="1" selectLockedCells="1"/>
  <mergeCells count="600">
    <mergeCell ref="AI11:AJ14"/>
    <mergeCell ref="AK11:AL14"/>
    <mergeCell ref="AM11:AN14"/>
    <mergeCell ref="AO11:AP14"/>
    <mergeCell ref="AU11:AV14"/>
    <mergeCell ref="B2:CB4"/>
    <mergeCell ref="B5:CB6"/>
    <mergeCell ref="B8:E14"/>
    <mergeCell ref="F8:G14"/>
    <mergeCell ref="H8:I14"/>
    <mergeCell ref="J8:Y14"/>
    <mergeCell ref="Z8:AH14"/>
    <mergeCell ref="AI8:AP10"/>
    <mergeCell ref="AQ8:AT14"/>
    <mergeCell ref="AU8:AZ10"/>
    <mergeCell ref="AW11:AZ12"/>
    <mergeCell ref="BH12:BJ14"/>
    <mergeCell ref="BK12:BQ14"/>
    <mergeCell ref="CA12:CB14"/>
    <mergeCell ref="AW13:AX14"/>
    <mergeCell ref="AY13:AZ14"/>
    <mergeCell ref="BA8:BG14"/>
    <mergeCell ref="BH8:BJ11"/>
    <mergeCell ref="BK8:BQ11"/>
    <mergeCell ref="BR8:BZ14"/>
    <mergeCell ref="CA8:CB11"/>
    <mergeCell ref="AY15:AZ17"/>
    <mergeCell ref="BA15:BG17"/>
    <mergeCell ref="BH15:BJ17"/>
    <mergeCell ref="B18:E20"/>
    <mergeCell ref="F18:G20"/>
    <mergeCell ref="H18:I20"/>
    <mergeCell ref="J18:Y20"/>
    <mergeCell ref="Z18:AH20"/>
    <mergeCell ref="AI18:AJ20"/>
    <mergeCell ref="AK18:AL20"/>
    <mergeCell ref="AK15:AL17"/>
    <mergeCell ref="AM15:AN17"/>
    <mergeCell ref="AO15:AP17"/>
    <mergeCell ref="AQ15:AT17"/>
    <mergeCell ref="AU15:AV17"/>
    <mergeCell ref="AW15:AX17"/>
    <mergeCell ref="B15:E17"/>
    <mergeCell ref="F15:G17"/>
    <mergeCell ref="H15:I17"/>
    <mergeCell ref="J15:Y17"/>
    <mergeCell ref="Z15:AH17"/>
    <mergeCell ref="AI15:AJ17"/>
    <mergeCell ref="BA18:BG20"/>
    <mergeCell ref="BH18:BJ20"/>
    <mergeCell ref="B21:E23"/>
    <mergeCell ref="F21:G23"/>
    <mergeCell ref="H21:I23"/>
    <mergeCell ref="J21:Y23"/>
    <mergeCell ref="Z21:AH23"/>
    <mergeCell ref="AI21:AJ23"/>
    <mergeCell ref="AK21:AL23"/>
    <mergeCell ref="AM21:AN23"/>
    <mergeCell ref="AM18:AN20"/>
    <mergeCell ref="AO18:AP20"/>
    <mergeCell ref="AQ18:AT20"/>
    <mergeCell ref="AU18:AV20"/>
    <mergeCell ref="AW18:AX20"/>
    <mergeCell ref="AY18:AZ20"/>
    <mergeCell ref="AQ24:AT26"/>
    <mergeCell ref="AU24:AV26"/>
    <mergeCell ref="AW24:AX26"/>
    <mergeCell ref="AY24:AZ26"/>
    <mergeCell ref="BA24:BG26"/>
    <mergeCell ref="BH24:BJ26"/>
    <mergeCell ref="BH21:BJ23"/>
    <mergeCell ref="B24:E26"/>
    <mergeCell ref="F24:G26"/>
    <mergeCell ref="H24:I26"/>
    <mergeCell ref="J24:Y26"/>
    <mergeCell ref="Z24:AH26"/>
    <mergeCell ref="AI24:AJ26"/>
    <mergeCell ref="AK24:AL26"/>
    <mergeCell ref="AM24:AN26"/>
    <mergeCell ref="AO24:AP26"/>
    <mergeCell ref="AO21:AP23"/>
    <mergeCell ref="AQ21:AT23"/>
    <mergeCell ref="AU21:AV23"/>
    <mergeCell ref="AW21:AX23"/>
    <mergeCell ref="AY21:AZ23"/>
    <mergeCell ref="BA21:BG23"/>
    <mergeCell ref="B30:E32"/>
    <mergeCell ref="F30:G32"/>
    <mergeCell ref="H30:I32"/>
    <mergeCell ref="J30:Y32"/>
    <mergeCell ref="Z30:AH32"/>
    <mergeCell ref="AI30:AJ32"/>
    <mergeCell ref="AK30:AL32"/>
    <mergeCell ref="AK27:AL29"/>
    <mergeCell ref="AM27:AN29"/>
    <mergeCell ref="B27:E29"/>
    <mergeCell ref="F27:G29"/>
    <mergeCell ref="H27:I29"/>
    <mergeCell ref="J27:Y29"/>
    <mergeCell ref="Z27:AH29"/>
    <mergeCell ref="AI27:AJ29"/>
    <mergeCell ref="J33:Y35"/>
    <mergeCell ref="Z33:AH35"/>
    <mergeCell ref="AI33:AJ35"/>
    <mergeCell ref="AK33:AL35"/>
    <mergeCell ref="AM33:AN35"/>
    <mergeCell ref="AM30:AN32"/>
    <mergeCell ref="AY27:AZ29"/>
    <mergeCell ref="BA27:BG29"/>
    <mergeCell ref="BH27:BJ29"/>
    <mergeCell ref="AO27:AP29"/>
    <mergeCell ref="AQ27:AT29"/>
    <mergeCell ref="AU27:AV29"/>
    <mergeCell ref="AW27:AX29"/>
    <mergeCell ref="BA30:BG32"/>
    <mergeCell ref="BH30:BJ32"/>
    <mergeCell ref="AO30:AP32"/>
    <mergeCell ref="AQ30:AT32"/>
    <mergeCell ref="AU30:AV32"/>
    <mergeCell ref="AW30:AX32"/>
    <mergeCell ref="AY30:AZ32"/>
    <mergeCell ref="BH33:BJ35"/>
    <mergeCell ref="AO33:AP35"/>
    <mergeCell ref="AQ33:AT35"/>
    <mergeCell ref="AU33:AV35"/>
    <mergeCell ref="AQ36:AT38"/>
    <mergeCell ref="AU36:AV38"/>
    <mergeCell ref="AW36:AX38"/>
    <mergeCell ref="AY36:AZ38"/>
    <mergeCell ref="AI39:AJ41"/>
    <mergeCell ref="BA42:BG44"/>
    <mergeCell ref="BH42:BJ44"/>
    <mergeCell ref="BA36:BG38"/>
    <mergeCell ref="BH36:BJ38"/>
    <mergeCell ref="BH39:BJ41"/>
    <mergeCell ref="AY42:AZ44"/>
    <mergeCell ref="B36:E38"/>
    <mergeCell ref="F36:G38"/>
    <mergeCell ref="H36:I38"/>
    <mergeCell ref="J36:Y38"/>
    <mergeCell ref="Z36:AH38"/>
    <mergeCell ref="AI36:AJ38"/>
    <mergeCell ref="AK36:AL38"/>
    <mergeCell ref="AM36:AN38"/>
    <mergeCell ref="AO36:AP38"/>
    <mergeCell ref="AW33:AX35"/>
    <mergeCell ref="AY33:AZ35"/>
    <mergeCell ref="BA33:BG35"/>
    <mergeCell ref="B33:E35"/>
    <mergeCell ref="F33:G35"/>
    <mergeCell ref="H33:I35"/>
    <mergeCell ref="AK45:AL47"/>
    <mergeCell ref="AM45:AN47"/>
    <mergeCell ref="AM42:AN44"/>
    <mergeCell ref="AY39:AZ41"/>
    <mergeCell ref="BA39:BG41"/>
    <mergeCell ref="B42:E44"/>
    <mergeCell ref="F42:G44"/>
    <mergeCell ref="H42:I44"/>
    <mergeCell ref="J42:Y44"/>
    <mergeCell ref="Z42:AH44"/>
    <mergeCell ref="AI42:AJ44"/>
    <mergeCell ref="AK42:AL44"/>
    <mergeCell ref="AK39:AL41"/>
    <mergeCell ref="AM39:AN41"/>
    <mergeCell ref="AO39:AP41"/>
    <mergeCell ref="AQ39:AT41"/>
    <mergeCell ref="AU39:AV41"/>
    <mergeCell ref="AW39:AX41"/>
    <mergeCell ref="AW48:AX50"/>
    <mergeCell ref="AY48:AZ50"/>
    <mergeCell ref="AU51:AV53"/>
    <mergeCell ref="AY51:AZ53"/>
    <mergeCell ref="AW54:AX56"/>
    <mergeCell ref="AY54:AZ56"/>
    <mergeCell ref="AQ54:AT56"/>
    <mergeCell ref="B39:E41"/>
    <mergeCell ref="F39:G41"/>
    <mergeCell ref="H39:I41"/>
    <mergeCell ref="J39:Y41"/>
    <mergeCell ref="Z39:AH41"/>
    <mergeCell ref="AO42:AP44"/>
    <mergeCell ref="AQ42:AT44"/>
    <mergeCell ref="AU42:AV44"/>
    <mergeCell ref="AW42:AX44"/>
    <mergeCell ref="AM54:AN56"/>
    <mergeCell ref="BA48:BG50"/>
    <mergeCell ref="BH48:BJ50"/>
    <mergeCell ref="BH45:BJ47"/>
    <mergeCell ref="B48:E50"/>
    <mergeCell ref="F48:G50"/>
    <mergeCell ref="H48:I50"/>
    <mergeCell ref="J48:Y50"/>
    <mergeCell ref="Z48:AH50"/>
    <mergeCell ref="AI48:AJ50"/>
    <mergeCell ref="AK48:AL50"/>
    <mergeCell ref="AM48:AN50"/>
    <mergeCell ref="AO48:AP50"/>
    <mergeCell ref="AO45:AP47"/>
    <mergeCell ref="AQ45:AT47"/>
    <mergeCell ref="AW45:AX47"/>
    <mergeCell ref="AY45:AZ47"/>
    <mergeCell ref="BA45:BG47"/>
    <mergeCell ref="B45:E47"/>
    <mergeCell ref="F45:G47"/>
    <mergeCell ref="H45:I47"/>
    <mergeCell ref="J45:Y47"/>
    <mergeCell ref="Z45:AH47"/>
    <mergeCell ref="AI45:AJ47"/>
    <mergeCell ref="AQ48:AT50"/>
    <mergeCell ref="BA51:BG53"/>
    <mergeCell ref="BH51:BJ53"/>
    <mergeCell ref="B54:E56"/>
    <mergeCell ref="F54:G56"/>
    <mergeCell ref="H54:I56"/>
    <mergeCell ref="J54:Y56"/>
    <mergeCell ref="Z54:AH56"/>
    <mergeCell ref="AI54:AJ56"/>
    <mergeCell ref="AK54:AL56"/>
    <mergeCell ref="AK51:AL53"/>
    <mergeCell ref="AM51:AN53"/>
    <mergeCell ref="AO51:AP53"/>
    <mergeCell ref="AQ51:AT53"/>
    <mergeCell ref="AW51:AX53"/>
    <mergeCell ref="B51:E53"/>
    <mergeCell ref="F51:G53"/>
    <mergeCell ref="H51:I53"/>
    <mergeCell ref="J51:Y53"/>
    <mergeCell ref="Z51:AH53"/>
    <mergeCell ref="AI51:AJ53"/>
    <mergeCell ref="BA54:BG56"/>
    <mergeCell ref="BH54:BJ56"/>
    <mergeCell ref="AO54:AP56"/>
    <mergeCell ref="AU54:AV56"/>
    <mergeCell ref="BH57:BJ59"/>
    <mergeCell ref="B60:E62"/>
    <mergeCell ref="F60:G62"/>
    <mergeCell ref="H60:I62"/>
    <mergeCell ref="J60:Y62"/>
    <mergeCell ref="Z60:AH62"/>
    <mergeCell ref="AI60:AJ62"/>
    <mergeCell ref="AK60:AL62"/>
    <mergeCell ref="AM60:AN62"/>
    <mergeCell ref="AO60:AP62"/>
    <mergeCell ref="AO57:AP59"/>
    <mergeCell ref="AQ57:AT59"/>
    <mergeCell ref="AU57:AV59"/>
    <mergeCell ref="AW57:AX59"/>
    <mergeCell ref="AY57:AZ59"/>
    <mergeCell ref="BA57:BG59"/>
    <mergeCell ref="B57:E59"/>
    <mergeCell ref="F57:G59"/>
    <mergeCell ref="H57:I59"/>
    <mergeCell ref="J57:Y59"/>
    <mergeCell ref="Z57:AH59"/>
    <mergeCell ref="AI57:AJ59"/>
    <mergeCell ref="AK57:AL59"/>
    <mergeCell ref="AM57:AN59"/>
    <mergeCell ref="AI63:AJ65"/>
    <mergeCell ref="BA66:BG68"/>
    <mergeCell ref="BH66:BJ68"/>
    <mergeCell ref="AQ60:AT62"/>
    <mergeCell ref="AU60:AV62"/>
    <mergeCell ref="AW60:AX62"/>
    <mergeCell ref="AY60:AZ62"/>
    <mergeCell ref="BA60:BG62"/>
    <mergeCell ref="BH60:BJ62"/>
    <mergeCell ref="AO66:AP68"/>
    <mergeCell ref="AQ66:AT68"/>
    <mergeCell ref="AU66:AV68"/>
    <mergeCell ref="AW66:AX68"/>
    <mergeCell ref="AY66:AZ68"/>
    <mergeCell ref="AK69:AL71"/>
    <mergeCell ref="AM69:AN71"/>
    <mergeCell ref="AM66:AN68"/>
    <mergeCell ref="AY63:AZ65"/>
    <mergeCell ref="BA63:BG65"/>
    <mergeCell ref="BH63:BJ65"/>
    <mergeCell ref="B66:E68"/>
    <mergeCell ref="F66:G68"/>
    <mergeCell ref="H66:I68"/>
    <mergeCell ref="J66:Y68"/>
    <mergeCell ref="Z66:AH68"/>
    <mergeCell ref="AI66:AJ68"/>
    <mergeCell ref="AK66:AL68"/>
    <mergeCell ref="AK63:AL65"/>
    <mergeCell ref="AM63:AN65"/>
    <mergeCell ref="AO63:AP65"/>
    <mergeCell ref="AQ63:AT65"/>
    <mergeCell ref="AU63:AV65"/>
    <mergeCell ref="AW63:AX65"/>
    <mergeCell ref="B63:E65"/>
    <mergeCell ref="F63:G65"/>
    <mergeCell ref="H63:I65"/>
    <mergeCell ref="J63:Y65"/>
    <mergeCell ref="Z63:AH65"/>
    <mergeCell ref="AQ72:AT74"/>
    <mergeCell ref="AU72:AV74"/>
    <mergeCell ref="AW72:AX74"/>
    <mergeCell ref="AY72:AZ74"/>
    <mergeCell ref="BA72:BG74"/>
    <mergeCell ref="BH72:BJ74"/>
    <mergeCell ref="BH69:BJ71"/>
    <mergeCell ref="B72:E74"/>
    <mergeCell ref="F72:G74"/>
    <mergeCell ref="H72:I74"/>
    <mergeCell ref="J72:Y74"/>
    <mergeCell ref="Z72:AH74"/>
    <mergeCell ref="AI72:AJ74"/>
    <mergeCell ref="AK72:AL74"/>
    <mergeCell ref="AM72:AN74"/>
    <mergeCell ref="AO72:AP74"/>
    <mergeCell ref="AO69:AP71"/>
    <mergeCell ref="AQ69:AT71"/>
    <mergeCell ref="AU69:AV71"/>
    <mergeCell ref="AW69:AX71"/>
    <mergeCell ref="AY69:AZ71"/>
    <mergeCell ref="BA69:BG71"/>
    <mergeCell ref="B69:E71"/>
    <mergeCell ref="F69:G71"/>
    <mergeCell ref="H69:I71"/>
    <mergeCell ref="J69:Y71"/>
    <mergeCell ref="Z69:AH71"/>
    <mergeCell ref="AI69:AJ71"/>
    <mergeCell ref="B78:E80"/>
    <mergeCell ref="F78:G80"/>
    <mergeCell ref="H78:I80"/>
    <mergeCell ref="J78:Y80"/>
    <mergeCell ref="Z78:AH80"/>
    <mergeCell ref="AI78:AJ80"/>
    <mergeCell ref="AK78:AL80"/>
    <mergeCell ref="AK75:AL77"/>
    <mergeCell ref="AM75:AN77"/>
    <mergeCell ref="B75:E77"/>
    <mergeCell ref="F75:G77"/>
    <mergeCell ref="H75:I77"/>
    <mergeCell ref="J75:Y77"/>
    <mergeCell ref="Z75:AH77"/>
    <mergeCell ref="AI75:AJ77"/>
    <mergeCell ref="J81:Y83"/>
    <mergeCell ref="Z81:AH83"/>
    <mergeCell ref="AI81:AJ83"/>
    <mergeCell ref="AK81:AL83"/>
    <mergeCell ref="AM81:AN83"/>
    <mergeCell ref="AM78:AN80"/>
    <mergeCell ref="AY75:AZ77"/>
    <mergeCell ref="BA75:BG77"/>
    <mergeCell ref="BH75:BJ77"/>
    <mergeCell ref="AO75:AP77"/>
    <mergeCell ref="AQ75:AT77"/>
    <mergeCell ref="AU75:AV77"/>
    <mergeCell ref="AW75:AX77"/>
    <mergeCell ref="BA78:BG80"/>
    <mergeCell ref="BH78:BJ80"/>
    <mergeCell ref="AO78:AP80"/>
    <mergeCell ref="AQ78:AT80"/>
    <mergeCell ref="AU78:AV80"/>
    <mergeCell ref="AW78:AX80"/>
    <mergeCell ref="AY78:AZ80"/>
    <mergeCell ref="BH81:BJ83"/>
    <mergeCell ref="AO81:AP83"/>
    <mergeCell ref="AQ81:AT83"/>
    <mergeCell ref="AU81:AV83"/>
    <mergeCell ref="AQ84:AT86"/>
    <mergeCell ref="AU84:AV86"/>
    <mergeCell ref="AW84:AX86"/>
    <mergeCell ref="AY84:AZ86"/>
    <mergeCell ref="AI87:AJ89"/>
    <mergeCell ref="BA90:BG92"/>
    <mergeCell ref="BH90:BJ92"/>
    <mergeCell ref="BA84:BG86"/>
    <mergeCell ref="BH84:BJ86"/>
    <mergeCell ref="BH87:BJ89"/>
    <mergeCell ref="AY90:AZ92"/>
    <mergeCell ref="B84:E86"/>
    <mergeCell ref="F84:G86"/>
    <mergeCell ref="H84:I86"/>
    <mergeCell ref="J84:Y86"/>
    <mergeCell ref="Z84:AH86"/>
    <mergeCell ref="AI84:AJ86"/>
    <mergeCell ref="AK84:AL86"/>
    <mergeCell ref="AM84:AN86"/>
    <mergeCell ref="AO84:AP86"/>
    <mergeCell ref="AW81:AX83"/>
    <mergeCell ref="AY81:AZ83"/>
    <mergeCell ref="BA81:BG83"/>
    <mergeCell ref="B81:E83"/>
    <mergeCell ref="F81:G83"/>
    <mergeCell ref="H81:I83"/>
    <mergeCell ref="AK93:AL95"/>
    <mergeCell ref="AM93:AN95"/>
    <mergeCell ref="AM90:AN92"/>
    <mergeCell ref="AY87:AZ89"/>
    <mergeCell ref="BA87:BG89"/>
    <mergeCell ref="B90:E92"/>
    <mergeCell ref="F90:G92"/>
    <mergeCell ref="H90:I92"/>
    <mergeCell ref="J90:Y92"/>
    <mergeCell ref="Z90:AH92"/>
    <mergeCell ref="AI90:AJ92"/>
    <mergeCell ref="AK90:AL92"/>
    <mergeCell ref="AK87:AL89"/>
    <mergeCell ref="AM87:AN89"/>
    <mergeCell ref="AO87:AP89"/>
    <mergeCell ref="AQ87:AT89"/>
    <mergeCell ref="AU87:AV89"/>
    <mergeCell ref="AW87:AX89"/>
    <mergeCell ref="B87:E89"/>
    <mergeCell ref="F87:G89"/>
    <mergeCell ref="H87:I89"/>
    <mergeCell ref="J87:Y89"/>
    <mergeCell ref="Z87:AH89"/>
    <mergeCell ref="AO90:AP92"/>
    <mergeCell ref="AQ90:AT92"/>
    <mergeCell ref="AU90:AV92"/>
    <mergeCell ref="AW90:AX92"/>
    <mergeCell ref="AQ96:AT98"/>
    <mergeCell ref="AU96:AV98"/>
    <mergeCell ref="AW96:AX98"/>
    <mergeCell ref="AY96:AZ98"/>
    <mergeCell ref="BA96:BG98"/>
    <mergeCell ref="BH96:BJ98"/>
    <mergeCell ref="BH93:BJ95"/>
    <mergeCell ref="B96:E98"/>
    <mergeCell ref="F96:G98"/>
    <mergeCell ref="H96:I98"/>
    <mergeCell ref="J96:Y98"/>
    <mergeCell ref="Z96:AH98"/>
    <mergeCell ref="AI96:AJ98"/>
    <mergeCell ref="AK96:AL98"/>
    <mergeCell ref="AM96:AN98"/>
    <mergeCell ref="AO96:AP98"/>
    <mergeCell ref="AO93:AP95"/>
    <mergeCell ref="AQ93:AT95"/>
    <mergeCell ref="AU93:AV95"/>
    <mergeCell ref="AW93:AX95"/>
    <mergeCell ref="AY93:AZ95"/>
    <mergeCell ref="BA93:BG95"/>
    <mergeCell ref="B93:E95"/>
    <mergeCell ref="F93:G95"/>
    <mergeCell ref="H93:I95"/>
    <mergeCell ref="J93:Y95"/>
    <mergeCell ref="Z93:AH95"/>
    <mergeCell ref="AI93:AJ95"/>
    <mergeCell ref="B102:E104"/>
    <mergeCell ref="F102:G104"/>
    <mergeCell ref="H102:I104"/>
    <mergeCell ref="J102:Y104"/>
    <mergeCell ref="Z102:AH104"/>
    <mergeCell ref="AI102:AJ104"/>
    <mergeCell ref="AK102:AL104"/>
    <mergeCell ref="AK99:AL101"/>
    <mergeCell ref="AM99:AN101"/>
    <mergeCell ref="B99:E101"/>
    <mergeCell ref="F99:G101"/>
    <mergeCell ref="H99:I101"/>
    <mergeCell ref="J99:Y101"/>
    <mergeCell ref="Z99:AH101"/>
    <mergeCell ref="AI99:AJ101"/>
    <mergeCell ref="J105:Y107"/>
    <mergeCell ref="Z105:AH107"/>
    <mergeCell ref="AI105:AJ107"/>
    <mergeCell ref="AK105:AL107"/>
    <mergeCell ref="AM105:AN107"/>
    <mergeCell ref="AM102:AN104"/>
    <mergeCell ref="AY99:AZ101"/>
    <mergeCell ref="BA99:BG101"/>
    <mergeCell ref="BH99:BJ101"/>
    <mergeCell ref="AO99:AP101"/>
    <mergeCell ref="AQ99:AT101"/>
    <mergeCell ref="AU99:AV101"/>
    <mergeCell ref="AW99:AX101"/>
    <mergeCell ref="BA102:BG104"/>
    <mergeCell ref="BH102:BJ104"/>
    <mergeCell ref="AO102:AP104"/>
    <mergeCell ref="AQ102:AT104"/>
    <mergeCell ref="AU102:AV104"/>
    <mergeCell ref="AW102:AX104"/>
    <mergeCell ref="AY102:AZ104"/>
    <mergeCell ref="BH105:BJ107"/>
    <mergeCell ref="AO105:AP107"/>
    <mergeCell ref="AQ105:AT107"/>
    <mergeCell ref="AU105:AV107"/>
    <mergeCell ref="AQ108:AT110"/>
    <mergeCell ref="AU108:AV110"/>
    <mergeCell ref="AW108:AX110"/>
    <mergeCell ref="AY108:AZ110"/>
    <mergeCell ref="AI111:AJ113"/>
    <mergeCell ref="BA114:BG116"/>
    <mergeCell ref="BH114:BJ116"/>
    <mergeCell ref="BA108:BG110"/>
    <mergeCell ref="BH108:BJ110"/>
    <mergeCell ref="BH111:BJ113"/>
    <mergeCell ref="AY114:AZ116"/>
    <mergeCell ref="B108:E110"/>
    <mergeCell ref="F108:G110"/>
    <mergeCell ref="H108:I110"/>
    <mergeCell ref="J108:Y110"/>
    <mergeCell ref="Z108:AH110"/>
    <mergeCell ref="AI108:AJ110"/>
    <mergeCell ref="AK108:AL110"/>
    <mergeCell ref="AM108:AN110"/>
    <mergeCell ref="AO108:AP110"/>
    <mergeCell ref="AW105:AX107"/>
    <mergeCell ref="AY105:AZ107"/>
    <mergeCell ref="BA105:BG107"/>
    <mergeCell ref="B105:E107"/>
    <mergeCell ref="F105:G107"/>
    <mergeCell ref="H105:I107"/>
    <mergeCell ref="AK117:AL119"/>
    <mergeCell ref="AM117:AN119"/>
    <mergeCell ref="AM114:AN116"/>
    <mergeCell ref="AY111:AZ113"/>
    <mergeCell ref="BA111:BG113"/>
    <mergeCell ref="B114:E116"/>
    <mergeCell ref="F114:G116"/>
    <mergeCell ref="H114:I116"/>
    <mergeCell ref="J114:Y116"/>
    <mergeCell ref="Z114:AH116"/>
    <mergeCell ref="AI114:AJ116"/>
    <mergeCell ref="AK114:AL116"/>
    <mergeCell ref="AK111:AL113"/>
    <mergeCell ref="AM111:AN113"/>
    <mergeCell ref="AO111:AP113"/>
    <mergeCell ref="AQ111:AT113"/>
    <mergeCell ref="AU111:AV113"/>
    <mergeCell ref="AW111:AX113"/>
    <mergeCell ref="B111:E113"/>
    <mergeCell ref="F111:G113"/>
    <mergeCell ref="H111:I113"/>
    <mergeCell ref="J111:Y113"/>
    <mergeCell ref="Z111:AH113"/>
    <mergeCell ref="AO114:AP116"/>
    <mergeCell ref="AQ114:AT116"/>
    <mergeCell ref="AU114:AV116"/>
    <mergeCell ref="AW114:AX116"/>
    <mergeCell ref="BA120:BG122"/>
    <mergeCell ref="BH120:BJ122"/>
    <mergeCell ref="BH117:BJ119"/>
    <mergeCell ref="B120:E122"/>
    <mergeCell ref="F120:G122"/>
    <mergeCell ref="H120:I122"/>
    <mergeCell ref="J120:Y122"/>
    <mergeCell ref="Z120:AH122"/>
    <mergeCell ref="AI120:AJ122"/>
    <mergeCell ref="AK120:AL122"/>
    <mergeCell ref="AM120:AN122"/>
    <mergeCell ref="AO120:AP122"/>
    <mergeCell ref="AO117:AP119"/>
    <mergeCell ref="AQ117:AT119"/>
    <mergeCell ref="AU117:AV119"/>
    <mergeCell ref="AW117:AX119"/>
    <mergeCell ref="AY117:AZ119"/>
    <mergeCell ref="BA117:BG119"/>
    <mergeCell ref="B117:E119"/>
    <mergeCell ref="F117:G119"/>
    <mergeCell ref="AK123:AL125"/>
    <mergeCell ref="AM123:AN125"/>
    <mergeCell ref="AO123:AP125"/>
    <mergeCell ref="AQ123:AT125"/>
    <mergeCell ref="AU123:AV125"/>
    <mergeCell ref="AQ120:AT122"/>
    <mergeCell ref="AU120:AV122"/>
    <mergeCell ref="AW120:AX122"/>
    <mergeCell ref="AY120:AZ122"/>
    <mergeCell ref="F123:G125"/>
    <mergeCell ref="H123:I125"/>
    <mergeCell ref="J123:Y125"/>
    <mergeCell ref="Z123:AH125"/>
    <mergeCell ref="AI123:AJ125"/>
    <mergeCell ref="B140:O142"/>
    <mergeCell ref="B143:O145"/>
    <mergeCell ref="H117:I119"/>
    <mergeCell ref="J117:Y119"/>
    <mergeCell ref="Z117:AH119"/>
    <mergeCell ref="AI117:AJ119"/>
    <mergeCell ref="B146:O148"/>
    <mergeCell ref="BC147:CB149"/>
    <mergeCell ref="AU45:AV47"/>
    <mergeCell ref="AU48:AV50"/>
    <mergeCell ref="BR134:CB136"/>
    <mergeCell ref="B135:H136"/>
    <mergeCell ref="I135:O136"/>
    <mergeCell ref="P135:AC136"/>
    <mergeCell ref="AD135:AJ136"/>
    <mergeCell ref="AK135:AQ136"/>
    <mergeCell ref="AR135:BE136"/>
    <mergeCell ref="BF135:BQ136"/>
    <mergeCell ref="AY123:AZ125"/>
    <mergeCell ref="BA123:BG125"/>
    <mergeCell ref="BH123:BJ125"/>
    <mergeCell ref="BK126:BQ128"/>
    <mergeCell ref="BR126:BZ128"/>
    <mergeCell ref="B131:BQ132"/>
    <mergeCell ref="BR131:CB133"/>
    <mergeCell ref="B133:AC134"/>
    <mergeCell ref="AD133:BE134"/>
    <mergeCell ref="BF133:BQ134"/>
    <mergeCell ref="AW123:AX125"/>
    <mergeCell ref="B123:E125"/>
  </mergeCells>
  <phoneticPr fontId="1"/>
  <dataValidations count="1">
    <dataValidation type="list" allowBlank="1" showInputMessage="1" showErrorMessage="1" sqref="BH123 BH15 BH18 BH21 BH24 BH27 BH30 BH33 BH36 BH39 BH42 BH45 BH48 BH51 BH54 BH57 BH60 BH63 BH66 BH69 BH72 BH75 BH78 BH81 BH84 BH87 BH90 BH93 BH96 BH99 BH102 BH105 BH117 BH114 BH111 BH108 BH120 AU15:AZ125 AI15:AP125 F15:I125">
      <formula1>"　,○"</formula1>
    </dataValidation>
  </dataValidations>
  <printOptions horizontalCentered="1" verticalCentered="1"/>
  <pageMargins left="0.43307086614173229" right="3.937007874015748E-2" top="0" bottom="0" header="0" footer="0"/>
  <pageSetup paperSize="9" scale="88"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添付資料(1)</vt:lpstr>
      <vt:lpstr>添付資料(2)</vt:lpstr>
      <vt:lpstr>添付資料(3)</vt:lpstr>
      <vt:lpstr>【参考】業種名称</vt:lpstr>
      <vt:lpstr>添付資料(1)記入例</vt:lpstr>
      <vt:lpstr>添付資料(2)記入例</vt:lpstr>
      <vt:lpstr>添付資料(3)記入例</vt:lpstr>
      <vt:lpstr>'添付資料(1)'!Print_Area</vt:lpstr>
      <vt:lpstr>'添付資料(1)記入例'!Print_Area</vt:lpstr>
      <vt:lpstr>'添付資料(2)'!Print_Area</vt:lpstr>
      <vt:lpstr>'添付資料(2)記入例'!Print_Area</vt:lpstr>
      <vt:lpstr>'添付資料(3)'!Print_Area</vt:lpstr>
      <vt:lpstr>'添付資料(3)記入例'!Print_Area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2021-04-20T11:47:13Z</dcterms:created>
  <dcterms:modified xsi:type="dcterms:W3CDTF">2022-02-22T02:06:08Z</dcterms:modified>
</cp:coreProperties>
</file>